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ppy lunches\Dropbox\COLEGIOS 2015\Calendarios 2015\MAYO\"/>
    </mc:Choice>
  </mc:AlternateContent>
  <bookViews>
    <workbookView xWindow="0" yWindow="120" windowWidth="15480" windowHeight="8475"/>
  </bookViews>
  <sheets>
    <sheet name="MENU MAYO 2015" sheetId="1" r:id="rId1"/>
    <sheet name=" HOJA DE PEDIDO MAYO 2015" sheetId="3" r:id="rId2"/>
  </sheets>
  <definedNames>
    <definedName name="_xlnm.Print_Area" localSheetId="0">'MENU MAYO 2015'!$A$1:$F$57</definedName>
  </definedNames>
  <calcPr calcId="152511"/>
</workbook>
</file>

<file path=xl/calcChain.xml><?xml version="1.0" encoding="utf-8"?>
<calcChain xmlns="http://schemas.openxmlformats.org/spreadsheetml/2006/main">
  <c r="AB8" i="3" l="1"/>
  <c r="AC8" i="3"/>
  <c r="AD8" i="3"/>
  <c r="AE8" i="3"/>
  <c r="AF8" i="3"/>
  <c r="AG8" i="3"/>
  <c r="AG7" i="3"/>
  <c r="AF7" i="3"/>
  <c r="AE7" i="3"/>
  <c r="AD7" i="3"/>
  <c r="AC7" i="3"/>
  <c r="AB7" i="3"/>
  <c r="X7" i="3" s="1"/>
  <c r="X8" i="3" l="1"/>
  <c r="Z8" i="3" s="1"/>
  <c r="Z7" i="3"/>
  <c r="Z9" i="3" l="1"/>
  <c r="Z10" i="3"/>
</calcChain>
</file>

<file path=xl/comments1.xml><?xml version="1.0" encoding="utf-8"?>
<comments xmlns="http://schemas.openxmlformats.org/spreadsheetml/2006/main">
  <authors>
    <author>Usuario</author>
  </authors>
  <commentList>
    <comment ref="Y10" authorId="0" shape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0" authorId="0" shape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<sst xmlns="http://schemas.openxmlformats.org/spreadsheetml/2006/main" count="199" uniqueCount="150">
  <si>
    <t>A</t>
  </si>
  <si>
    <t>D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</si>
  <si>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</si>
  <si>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</si>
  <si>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</si>
  <si>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</si>
  <si>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</si>
  <si>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</si>
  <si>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</si>
  <si>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</si>
  <si>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</si>
  <si>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</si>
  <si>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Lunes</t>
  </si>
  <si>
    <t>Martes</t>
  </si>
  <si>
    <t>Miércoles</t>
  </si>
  <si>
    <t>Jueves</t>
  </si>
  <si>
    <t>Viernes</t>
  </si>
  <si>
    <r>
      <rPr>
        <sz val="111"/>
        <rFont val="Calibri"/>
        <family val="2"/>
      </rPr>
      <t xml:space="preserve">Encuentre el menu en :    </t>
    </r>
    <r>
      <rPr>
        <u/>
        <sz val="111"/>
        <rFont val="Calibri"/>
        <family val="2"/>
      </rPr>
      <t>www.happylunchesservice.com</t>
    </r>
  </si>
  <si>
    <t>Nombre del alumno</t>
  </si>
  <si>
    <t>grado</t>
  </si>
  <si>
    <t>ATENCION</t>
  </si>
  <si>
    <r>
      <t xml:space="preserve">No se aceptarán pedidos ni cambios de opción con menos de </t>
    </r>
    <r>
      <rPr>
        <b/>
        <u/>
        <sz val="16"/>
        <color rgb="FFFF0000"/>
        <rFont val="Calibri"/>
        <family val="2"/>
        <scheme val="minor"/>
      </rPr>
      <t>03 días</t>
    </r>
    <r>
      <rPr>
        <b/>
        <sz val="16"/>
        <color rgb="FFFF0000"/>
        <rFont val="Calibri"/>
        <family val="2"/>
        <scheme val="minor"/>
      </rPr>
      <t xml:space="preserve"> (72 horas) de anticipación, excepto dietas por enfermedad.</t>
    </r>
  </si>
  <si>
    <t>Total con MORA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</si>
  <si>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</si>
  <si>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</si>
  <si>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HOJA  ELECTRONICA DE PEDIDO SE  ENCUENTRA EN LA SEGUNDA PESTANA  UBICADA EN LA PARTE INFERIOR IZQUIERDA DE SU PANTALLA</t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</si>
  <si>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</si>
  <si>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</si>
  <si>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SANTA MARIA PRIMARIA (5to y 6to GRADO)</t>
  </si>
  <si>
    <t>SANTA MARIA PRIMARIA (5to Y 6to GRADO)</t>
  </si>
  <si>
    <t>Limonada</t>
  </si>
  <si>
    <t>Naranjada</t>
  </si>
  <si>
    <t>Ensalada Cheff</t>
  </si>
  <si>
    <t>Maracuyá</t>
  </si>
  <si>
    <t>Causa Limeña</t>
  </si>
  <si>
    <t>Gelatina</t>
  </si>
  <si>
    <t>Fruta de estación</t>
  </si>
  <si>
    <t>Chicha Morada</t>
  </si>
  <si>
    <t xml:space="preserve">Total </t>
  </si>
  <si>
    <t>Ensalada Cobb</t>
  </si>
  <si>
    <t>FERIADO</t>
  </si>
  <si>
    <t>Estofado de res con arroz blanco</t>
  </si>
  <si>
    <t>Ensalada César con pollito al grill</t>
  </si>
  <si>
    <t>Bombita HL</t>
  </si>
  <si>
    <t>HORARIO DE ATENCIÓN AL CLIENTE: TELÉFONOS FIJOS - LUNES A VIERNES DE 7AM - 4PM   CELULAR: 7AM - 4PM</t>
  </si>
  <si>
    <t>1 de Mayo</t>
  </si>
  <si>
    <t>Entrada</t>
  </si>
  <si>
    <t>4 de Mayo</t>
  </si>
  <si>
    <t>5 de Mayo</t>
  </si>
  <si>
    <t>6 de Mayo</t>
  </si>
  <si>
    <t>7 de Mayo</t>
  </si>
  <si>
    <t>8 de Mayo</t>
  </si>
  <si>
    <t>Arroz chaufa aeropuerto de pollo</t>
  </si>
  <si>
    <t>Milanesa de Pollo con legumbres salteadas/arroz blanco</t>
  </si>
  <si>
    <t>Lentejas guisadas con huevito al grill/arroz blanco</t>
  </si>
  <si>
    <t>Spaghetti a la carbonara</t>
  </si>
  <si>
    <t>Seco de res con arroz blanco</t>
  </si>
  <si>
    <t>Pollo con Piña/arroz blanco</t>
  </si>
  <si>
    <t>Ensalada Criolla con pollito al Grill</t>
  </si>
  <si>
    <t>Ensalada de Atún</t>
  </si>
  <si>
    <t>Nuggets de pollo con puré de papa amarilla</t>
  </si>
  <si>
    <t xml:space="preserve">Pizza de jamón y queso con ensalada </t>
  </si>
  <si>
    <t xml:space="preserve">Brownie </t>
  </si>
  <si>
    <t>Flan</t>
  </si>
  <si>
    <t>Mini relampago</t>
  </si>
  <si>
    <t>Gelatina con Fruta</t>
  </si>
  <si>
    <t>Chicha morada</t>
  </si>
  <si>
    <t>Agua de manzana</t>
  </si>
  <si>
    <t>11 de Mayo</t>
  </si>
  <si>
    <t>12 de Mayo</t>
  </si>
  <si>
    <t>13 de Mayo</t>
  </si>
  <si>
    <t>14 de Mayo</t>
  </si>
  <si>
    <t>15 de Mayo</t>
  </si>
  <si>
    <t>VACACIONES</t>
  </si>
  <si>
    <t>18 de Mayo</t>
  </si>
  <si>
    <t>19 de Mayo</t>
  </si>
  <si>
    <t>20 de Mayo</t>
  </si>
  <si>
    <t>21 de Mayo</t>
  </si>
  <si>
    <t>22 de Mayo</t>
  </si>
  <si>
    <t>Arroz con Pollo</t>
  </si>
  <si>
    <t>Carapulcra guisada con pollo/arroz blanco</t>
  </si>
  <si>
    <t>Canutos al Pesto con huevito al grill</t>
  </si>
  <si>
    <t>Trigo guisado con queso/arroz blanco</t>
  </si>
  <si>
    <t>Frijol panamito Guisado con tocino y huevo al grill/arroz blanco</t>
  </si>
  <si>
    <t>Lomito Saltado con arroz blanco</t>
  </si>
  <si>
    <t>Milanesa de Pollo,brócoli y arroz blanco</t>
  </si>
  <si>
    <t>Arroz tapado con platanito al grill</t>
  </si>
  <si>
    <t>Palta rellena a la Reina</t>
  </si>
  <si>
    <t>Quiche de alcachofa con mini César</t>
  </si>
  <si>
    <t>Ensalada Fresca con pavito al grill</t>
  </si>
  <si>
    <t>Pizzadillas de jamón y queso con mini ensalada</t>
  </si>
  <si>
    <t>Dedos de pollo con bombitas de quinua</t>
  </si>
  <si>
    <t>Galleta Chocochip</t>
  </si>
  <si>
    <t>Yogurt con granola</t>
  </si>
  <si>
    <t xml:space="preserve">Keke de higo </t>
  </si>
  <si>
    <t>25 de Mayo</t>
  </si>
  <si>
    <t>26 de Mayo</t>
  </si>
  <si>
    <t>27 de Mayo</t>
  </si>
  <si>
    <t>28 de Mayo</t>
  </si>
  <si>
    <t>29 de Mayo</t>
  </si>
  <si>
    <t>Puré de espinaca con pollo al horno/arroz blanco</t>
  </si>
  <si>
    <t>Pollo a la Coca-Cola/arroz blanco</t>
  </si>
  <si>
    <t>Spaghetti a la Bolognesa</t>
  </si>
  <si>
    <t>Saltado Oriental de res con arroz blanco</t>
  </si>
  <si>
    <t>Hamburguesa al plato con huevito al grill y arroz primavera</t>
  </si>
  <si>
    <t>Papita Rellena con legumbres Salteadas</t>
  </si>
  <si>
    <t>Palta Rellena a lao Waldorff</t>
  </si>
  <si>
    <t>Ensalada Mexicana Quesadilla</t>
  </si>
  <si>
    <t>Ensalada Capresse con pollito al grill</t>
  </si>
  <si>
    <t>Nuggets de pollo con Choclo con queso</t>
  </si>
  <si>
    <t>BBQ wings con noodles chinos</t>
  </si>
  <si>
    <t>Dedos de pollo con puré de papita amarilla con Betarraga</t>
  </si>
  <si>
    <t>Galleta de Avena</t>
  </si>
  <si>
    <t>Fruta de Estación</t>
  </si>
  <si>
    <t>Mini Alfajor</t>
  </si>
  <si>
    <t>4 DE MAYO</t>
  </si>
  <si>
    <t>5 DE MAYO</t>
  </si>
  <si>
    <t>6 DE MAYO</t>
  </si>
  <si>
    <t>7 DE MAYO</t>
  </si>
  <si>
    <t>8 DE MAYO</t>
  </si>
  <si>
    <t>11 DEMAYO</t>
  </si>
  <si>
    <t>12 DEMAYO</t>
  </si>
  <si>
    <t>13 DEMAYO</t>
  </si>
  <si>
    <t>14 DEMAYO</t>
  </si>
  <si>
    <t>15 DEMAYO</t>
  </si>
  <si>
    <t>18 DE MAYO</t>
  </si>
  <si>
    <t>19 DE MAYO</t>
  </si>
  <si>
    <t>20 DE MAYO</t>
  </si>
  <si>
    <t>21 DE MAYO</t>
  </si>
  <si>
    <t>22 DE MAYO</t>
  </si>
  <si>
    <t>25 DE MAYO</t>
  </si>
  <si>
    <t>26 DE MAYO</t>
  </si>
  <si>
    <t>27 DE MAYO</t>
  </si>
  <si>
    <t>28 DE MAYO</t>
  </si>
  <si>
    <t>29 DE MAYO</t>
  </si>
  <si>
    <t>Hoja de pedido MAYO</t>
  </si>
  <si>
    <t>Celebración del día de la Madre</t>
  </si>
  <si>
    <r>
      <t xml:space="preserve">Teléfonos:  445-8009  ó  446-0712         Contacto:   Jessica Pellegrin  </t>
    </r>
    <r>
      <rPr>
        <b/>
        <sz val="60"/>
        <rFont val="Calibri"/>
        <family val="2"/>
      </rPr>
      <t>955852586   Maite Valdivia: 967759206</t>
    </r>
  </si>
  <si>
    <t>Papita Rellena con arroz Primavera</t>
  </si>
  <si>
    <t>Frijol Canario guisado con tocino y huevito al grill/arroz primavera</t>
  </si>
  <si>
    <t>HL Sub de filete de pollo con hojuelas de papitas</t>
  </si>
  <si>
    <t>Pizzadillas de jamón y queso con Ensaladita</t>
  </si>
  <si>
    <t>Cajita Happy Lunch Nuggets de pollo con papitas</t>
  </si>
  <si>
    <t>Pizza Casera de jamón y queso con ensaladita</t>
  </si>
  <si>
    <t>Wrap de pollo y palta con noodles</t>
  </si>
  <si>
    <t>Locro de Zapallo guisado con quesito/huevito al grill /arroz blanco</t>
  </si>
  <si>
    <t>Quinua guisada con quesito/brócoli/arroz con verduras</t>
  </si>
  <si>
    <t>Macarrones con queso/daditos de pollo</t>
  </si>
  <si>
    <t>Macarrones con Queso/Daditos de pollo</t>
  </si>
  <si>
    <t xml:space="preserve">                                                                  TOTAL MAYO : S/. 154.00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</si>
</sst>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6" x14ac:knownFonts="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sz val="48"/>
      <color rgb="FF0070C0"/>
      <name val="Times New Roman"/>
      <family val="1"/>
    </font>
    <font>
      <sz val="48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88"/>
      <color rgb="FFFF0000"/>
      <name val="Calibri"/>
      <family val="2"/>
    </font>
    <font>
      <b/>
      <sz val="8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theme="9" tint="-0.249977111117893"/>
      <name val="Times New Roman"/>
      <family val="1"/>
    </font>
    <font>
      <u/>
      <sz val="72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sz val="36"/>
      <color indexed="8"/>
      <name val="Calibri"/>
      <family val="2"/>
    </font>
    <font>
      <b/>
      <sz val="88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</font>
    <font>
      <sz val="72"/>
      <color indexed="8"/>
      <name val="Calibri"/>
      <family val="2"/>
    </font>
    <font>
      <i/>
      <sz val="72"/>
      <color indexed="8"/>
      <name val="Calibri"/>
      <family val="2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textRotation="45"/>
    </xf>
    <xf numFmtId="166" fontId="14" fillId="9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5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6" fillId="8" borderId="5" xfId="0" applyFont="1" applyFill="1" applyBorder="1" applyAlignment="1" applyProtection="1">
      <alignment horizontal="center" vertical="center"/>
      <protection locked="0"/>
    </xf>
    <xf numFmtId="165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/>
    <xf numFmtId="0" fontId="0" fillId="2" borderId="5" xfId="0" applyFill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18" fillId="7" borderId="5" xfId="0" applyFont="1" applyFill="1" applyBorder="1" applyAlignment="1" applyProtection="1">
      <alignment horizontal="center" vertical="center" textRotation="90"/>
      <protection locked="0"/>
    </xf>
    <xf numFmtId="0" fontId="14" fillId="7" borderId="5" xfId="0" applyFont="1" applyFill="1" applyBorder="1"/>
    <xf numFmtId="0" fontId="15" fillId="7" borderId="5" xfId="0" applyFont="1" applyFill="1" applyBorder="1"/>
    <xf numFmtId="0" fontId="5" fillId="6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vertical="center"/>
    </xf>
    <xf numFmtId="0" fontId="33" fillId="11" borderId="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30" fillId="11" borderId="1" xfId="0" applyFont="1" applyFill="1" applyBorder="1" applyAlignment="1">
      <alignment horizontal="left" vertical="center" wrapText="1"/>
    </xf>
    <xf numFmtId="0" fontId="33" fillId="11" borderId="1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5" fillId="12" borderId="23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0" fontId="5" fillId="9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25" xfId="0" applyFont="1" applyBorder="1" applyAlignment="1">
      <alignment vertical="center"/>
    </xf>
    <xf numFmtId="0" fontId="20" fillId="11" borderId="5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59" fillId="0" borderId="8" xfId="0" applyFont="1" applyBorder="1" applyAlignment="1">
      <alignment horizontal="center" vertical="center" wrapText="1"/>
    </xf>
    <xf numFmtId="0" fontId="33" fillId="0" borderId="3" xfId="0" applyFont="1" applyBorder="1" applyAlignment="1">
      <alignment vertical="center" wrapText="1"/>
    </xf>
    <xf numFmtId="0" fontId="0" fillId="13" borderId="5" xfId="0" applyFill="1" applyBorder="1" applyAlignment="1">
      <alignment horizontal="center" vertical="center"/>
    </xf>
    <xf numFmtId="0" fontId="61" fillId="3" borderId="17" xfId="0" applyFont="1" applyFill="1" applyBorder="1" applyAlignment="1">
      <alignment horizontal="center"/>
    </xf>
    <xf numFmtId="0" fontId="61" fillId="3" borderId="2" xfId="0" applyFont="1" applyFill="1" applyBorder="1" applyAlignment="1">
      <alignment horizontal="center" wrapText="1"/>
    </xf>
    <xf numFmtId="0" fontId="61" fillId="3" borderId="1" xfId="0" applyFont="1" applyFill="1" applyBorder="1" applyAlignment="1">
      <alignment horizontal="center" wrapText="1"/>
    </xf>
    <xf numFmtId="0" fontId="63" fillId="3" borderId="1" xfId="0" applyFont="1" applyFill="1" applyBorder="1" applyAlignment="1">
      <alignment horizontal="center" wrapText="1"/>
    </xf>
    <xf numFmtId="0" fontId="64" fillId="3" borderId="1" xfId="0" applyFont="1" applyFill="1" applyBorder="1" applyAlignment="1">
      <alignment horizontal="center" wrapText="1"/>
    </xf>
    <xf numFmtId="0" fontId="61" fillId="3" borderId="1" xfId="0" applyFont="1" applyFill="1" applyBorder="1" applyAlignment="1">
      <alignment horizontal="center"/>
    </xf>
    <xf numFmtId="0" fontId="62" fillId="3" borderId="3" xfId="0" applyFont="1" applyFill="1" applyBorder="1" applyAlignment="1">
      <alignment horizontal="center"/>
    </xf>
    <xf numFmtId="0" fontId="31" fillId="14" borderId="15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0" fontId="31" fillId="14" borderId="7" xfId="0" applyFont="1" applyFill="1" applyBorder="1" applyAlignment="1">
      <alignment horizontal="center" vertical="center"/>
    </xf>
    <xf numFmtId="0" fontId="60" fillId="9" borderId="15" xfId="0" applyFont="1" applyFill="1" applyBorder="1" applyAlignment="1">
      <alignment horizontal="center" vertical="center" textRotation="90"/>
    </xf>
    <xf numFmtId="0" fontId="60" fillId="14" borderId="15" xfId="0" applyFont="1" applyFill="1" applyBorder="1" applyAlignment="1">
      <alignment horizontal="center" vertical="center" textRotation="90"/>
    </xf>
    <xf numFmtId="0" fontId="65" fillId="9" borderId="15" xfId="0" applyFont="1" applyFill="1" applyBorder="1" applyAlignment="1">
      <alignment horizontal="center" vertical="center" textRotation="90"/>
    </xf>
    <xf numFmtId="0" fontId="31" fillId="3" borderId="5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/>
    </xf>
    <xf numFmtId="0" fontId="33" fillId="3" borderId="3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top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7" fillId="0" borderId="0" xfId="2" applyFont="1" applyAlignment="1" applyProtection="1">
      <alignment horizontal="center" vertical="center"/>
    </xf>
    <xf numFmtId="0" fontId="32" fillId="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7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7916153</xdr:colOff>
      <xdr:row>0</xdr:row>
      <xdr:rowOff>112059</xdr:rowOff>
    </xdr:from>
    <xdr:to>
      <xdr:col>5</xdr:col>
      <xdr:colOff>4202205</xdr:colOff>
      <xdr:row>1</xdr:row>
      <xdr:rowOff>1327358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47809094" y="112059"/>
          <a:ext cx="8612523" cy="3456475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MAYO 2015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4095750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106455</xdr:colOff>
      <xdr:row>11</xdr:row>
      <xdr:rowOff>333374</xdr:rowOff>
    </xdr:from>
    <xdr:to>
      <xdr:col>3</xdr:col>
      <xdr:colOff>0</xdr:colOff>
      <xdr:row>13</xdr:row>
      <xdr:rowOff>47625</xdr:rowOff>
    </xdr:to>
    <xdr:sp macro="" textlink="">
      <xdr:nvSpPr>
        <xdr:cNvPr id="9" name="TextBox 8"/>
        <xdr:cNvSpPr txBox="1"/>
      </xdr:nvSpPr>
      <xdr:spPr>
        <a:xfrm>
          <a:off x="2440080" y="22193249"/>
          <a:ext cx="24277545" cy="4000501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600" b="1"/>
            <a:t>Email: </a:t>
          </a:r>
          <a:r>
            <a:rPr lang="en-US" sz="9600" b="1" u="sng"/>
            <a:t>lunch-sm</a:t>
          </a:r>
          <a:r>
            <a:rPr lang="es-PE" sz="9600" b="1" u="sng">
              <a:solidFill>
                <a:schemeClr val="dk1"/>
              </a:solidFill>
              <a:latin typeface="+mn-lt"/>
              <a:ea typeface="+mn-ea"/>
              <a:cs typeface="+mn-cs"/>
            </a:rPr>
            <a:t>@happylunchesservice.com</a:t>
          </a:r>
        </a:p>
      </xdr:txBody>
    </xdr:sp>
    <xdr:clientData/>
  </xdr:twoCellAnchor>
  <xdr:twoCellAnchor>
    <xdr:from>
      <xdr:col>1</xdr:col>
      <xdr:colOff>9662273</xdr:colOff>
      <xdr:row>50</xdr:row>
      <xdr:rowOff>1199030</xdr:rowOff>
    </xdr:from>
    <xdr:to>
      <xdr:col>5</xdr:col>
      <xdr:colOff>6269378</xdr:colOff>
      <xdr:row>51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6149231</xdr:colOff>
      <xdr:row>50</xdr:row>
      <xdr:rowOff>453841</xdr:rowOff>
    </xdr:from>
    <xdr:to>
      <xdr:col>1</xdr:col>
      <xdr:colOff>9342907</xdr:colOff>
      <xdr:row>51</xdr:row>
      <xdr:rowOff>2769104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8606" y="94084591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6191250</xdr:colOff>
      <xdr:row>0</xdr:row>
      <xdr:rowOff>1</xdr:rowOff>
    </xdr:from>
    <xdr:to>
      <xdr:col>5</xdr:col>
      <xdr:colOff>12181416</xdr:colOff>
      <xdr:row>3</xdr:row>
      <xdr:rowOff>2115224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64375" y="1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1319427</xdr:colOff>
      <xdr:row>3</xdr:row>
      <xdr:rowOff>3128210</xdr:rowOff>
    </xdr:from>
    <xdr:to>
      <xdr:col>3</xdr:col>
      <xdr:colOff>8953500</xdr:colOff>
      <xdr:row>5</xdr:row>
      <xdr:rowOff>1238250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8037052" y="8128835"/>
          <a:ext cx="7634073" cy="4682290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S/.11.00 DIARIO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950677</xdr:colOff>
      <xdr:row>3</xdr:row>
      <xdr:rowOff>533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0677" cy="113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J57"/>
  <sheetViews>
    <sheetView tabSelected="1" zoomScale="20" zoomScaleNormal="20" zoomScaleSheetLayoutView="17" zoomScalePageLayoutView="40" workbookViewId="0">
      <selection activeCell="A2" sqref="A2:F2"/>
    </sheetView>
  </sheetViews>
  <sheetFormatPr baseColWidth="10" defaultColWidth="9.140625" defaultRowHeight="36" x14ac:dyDescent="0.55000000000000004"/>
  <cols>
    <col min="1" max="1" width="34.710937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 x14ac:dyDescent="0.25">
      <c r="A1" s="107" t="s">
        <v>6</v>
      </c>
      <c r="B1" s="107"/>
      <c r="C1" s="107"/>
      <c r="D1" s="107"/>
      <c r="E1" s="107"/>
      <c r="F1" s="107"/>
    </row>
    <row r="2" spans="1:6" ht="138" customHeight="1" x14ac:dyDescent="0.25">
      <c r="A2" s="110" t="s">
        <v>28</v>
      </c>
      <c r="B2" s="111"/>
      <c r="C2" s="111"/>
      <c r="D2" s="111"/>
      <c r="E2" s="111"/>
      <c r="F2" s="111"/>
    </row>
    <row r="3" spans="1:6" ht="79.5" customHeight="1" x14ac:dyDescent="0.25">
      <c r="A3" s="2"/>
      <c r="B3" s="2"/>
      <c r="C3" s="2"/>
      <c r="D3" s="2"/>
      <c r="E3" s="2"/>
      <c r="F3" s="2"/>
    </row>
    <row r="4" spans="1:6" ht="298.5" customHeight="1" x14ac:dyDescent="0.25">
      <c r="A4" s="2"/>
      <c r="B4" s="2"/>
      <c r="C4" s="122" t="s">
        <v>25</v>
      </c>
      <c r="D4" s="122"/>
      <c r="E4" s="122"/>
      <c r="F4" s="2"/>
    </row>
    <row r="5" spans="1:6" ht="216" customHeight="1" x14ac:dyDescent="0.25">
      <c r="A5" s="123" t="s">
        <v>24</v>
      </c>
      <c r="B5" s="123"/>
      <c r="C5" s="123"/>
      <c r="D5" s="123"/>
      <c r="E5" s="123"/>
      <c r="F5" s="123"/>
    </row>
    <row r="6" spans="1:6" ht="306" customHeight="1" x14ac:dyDescent="0.25">
      <c r="A6" s="124" t="s">
        <v>26</v>
      </c>
      <c r="B6" s="124"/>
      <c r="C6" s="124"/>
      <c r="D6" s="124"/>
      <c r="E6" s="124"/>
      <c r="F6" s="124"/>
    </row>
    <row r="7" spans="1:6" ht="159.75" customHeight="1" x14ac:dyDescent="0.25">
      <c r="A7" s="112"/>
      <c r="B7" s="113"/>
      <c r="C7" s="113"/>
      <c r="D7" s="113"/>
      <c r="E7" s="113"/>
      <c r="F7" s="113"/>
    </row>
    <row r="8" spans="1:6" ht="74.25" customHeight="1" thickBot="1" x14ac:dyDescent="1.4">
      <c r="A8" s="108" t="s">
        <v>8</v>
      </c>
      <c r="B8" s="58" t="s">
        <v>12</v>
      </c>
      <c r="C8" s="58" t="s">
        <v>13</v>
      </c>
      <c r="D8" s="58" t="s">
        <v>14</v>
      </c>
      <c r="E8" s="58" t="s">
        <v>15</v>
      </c>
      <c r="F8" s="58" t="s">
        <v>16</v>
      </c>
    </row>
    <row r="9" spans="1:6" ht="77.25" customHeight="1" x14ac:dyDescent="0.25">
      <c r="A9" s="109"/>
      <c r="B9" s="56"/>
      <c r="C9" s="56"/>
      <c r="D9" s="56"/>
      <c r="E9" s="56"/>
      <c r="F9" s="92" t="s">
        <v>45</v>
      </c>
    </row>
    <row r="10" spans="1:6" ht="18.75" customHeight="1" x14ac:dyDescent="1.35">
      <c r="A10" s="59"/>
      <c r="B10" s="60"/>
      <c r="C10" s="61"/>
      <c r="D10" s="61"/>
      <c r="E10" s="61"/>
      <c r="F10" s="85"/>
    </row>
    <row r="11" spans="1:6" ht="170.1" customHeight="1" x14ac:dyDescent="1.35">
      <c r="A11" s="62" t="s">
        <v>0</v>
      </c>
      <c r="B11" s="47"/>
      <c r="C11" s="63"/>
      <c r="D11" s="63"/>
      <c r="E11" s="63"/>
      <c r="F11" s="86"/>
    </row>
    <row r="12" spans="1:6" s="4" customFormat="1" ht="170.1" customHeight="1" x14ac:dyDescent="1.35">
      <c r="A12" s="64" t="s">
        <v>9</v>
      </c>
      <c r="B12" s="30"/>
      <c r="C12" s="65"/>
      <c r="D12" s="65"/>
      <c r="E12" s="30"/>
      <c r="F12" s="87" t="s">
        <v>40</v>
      </c>
    </row>
    <row r="13" spans="1:6" ht="170.1" customHeight="1" x14ac:dyDescent="1.35">
      <c r="A13" s="66" t="s">
        <v>1</v>
      </c>
      <c r="B13" s="32"/>
      <c r="C13" s="67"/>
      <c r="D13" s="67"/>
      <c r="E13" s="67"/>
      <c r="F13" s="89"/>
    </row>
    <row r="14" spans="1:6" ht="187.5" customHeight="1" x14ac:dyDescent="1.35">
      <c r="A14" s="69" t="s">
        <v>2</v>
      </c>
      <c r="B14" s="32"/>
      <c r="C14" s="32"/>
      <c r="D14" s="32"/>
      <c r="E14" s="32"/>
      <c r="F14" s="88"/>
    </row>
    <row r="15" spans="1:6" ht="75" customHeight="1" x14ac:dyDescent="1.35">
      <c r="A15" s="70" t="s">
        <v>10</v>
      </c>
      <c r="B15" s="41"/>
      <c r="C15" s="42"/>
      <c r="D15" s="42"/>
      <c r="E15" s="42"/>
      <c r="F15" s="90"/>
    </row>
    <row r="16" spans="1:6" ht="77.25" customHeight="1" x14ac:dyDescent="1.35">
      <c r="A16" s="71" t="s">
        <v>11</v>
      </c>
      <c r="B16" s="23"/>
      <c r="C16" s="72"/>
      <c r="D16" s="72"/>
      <c r="E16" s="72"/>
      <c r="F16" s="91"/>
    </row>
    <row r="17" spans="1:6" ht="77.25" customHeight="1" thickBot="1" x14ac:dyDescent="0.3">
      <c r="A17" s="35"/>
      <c r="B17" s="92" t="s">
        <v>47</v>
      </c>
      <c r="C17" s="92" t="s">
        <v>48</v>
      </c>
      <c r="D17" s="92" t="s">
        <v>49</v>
      </c>
      <c r="E17" s="92" t="s">
        <v>50</v>
      </c>
      <c r="F17" s="92" t="s">
        <v>51</v>
      </c>
    </row>
    <row r="18" spans="1:6" ht="18.75" customHeight="1" x14ac:dyDescent="0.25">
      <c r="A18" s="73"/>
      <c r="B18" s="61"/>
      <c r="C18" s="60"/>
      <c r="D18" s="74"/>
      <c r="E18" s="74"/>
      <c r="F18" s="98"/>
    </row>
    <row r="19" spans="1:6" ht="177" customHeight="1" x14ac:dyDescent="0.25">
      <c r="A19" s="28" t="s">
        <v>0</v>
      </c>
      <c r="B19" s="47" t="s">
        <v>52</v>
      </c>
      <c r="C19" s="48" t="s">
        <v>53</v>
      </c>
      <c r="D19" s="30" t="s">
        <v>138</v>
      </c>
      <c r="E19" s="45" t="s">
        <v>139</v>
      </c>
      <c r="F19" s="99"/>
    </row>
    <row r="20" spans="1:6" ht="165.75" customHeight="1" x14ac:dyDescent="0.25">
      <c r="A20" s="29" t="s">
        <v>9</v>
      </c>
      <c r="B20" s="45" t="s">
        <v>54</v>
      </c>
      <c r="C20" s="48" t="s">
        <v>55</v>
      </c>
      <c r="D20" s="45" t="s">
        <v>56</v>
      </c>
      <c r="E20" s="48" t="s">
        <v>57</v>
      </c>
      <c r="F20" s="100" t="s">
        <v>136</v>
      </c>
    </row>
    <row r="21" spans="1:6" ht="180.75" customHeight="1" x14ac:dyDescent="0.25">
      <c r="A21" s="31" t="s">
        <v>1</v>
      </c>
      <c r="B21" s="32" t="s">
        <v>42</v>
      </c>
      <c r="C21" s="32" t="s">
        <v>58</v>
      </c>
      <c r="D21" s="32" t="s">
        <v>59</v>
      </c>
      <c r="E21" s="68" t="s">
        <v>34</v>
      </c>
      <c r="F21" s="101"/>
    </row>
    <row r="22" spans="1:6" ht="165.75" customHeight="1" x14ac:dyDescent="0.25">
      <c r="A22" s="33" t="s">
        <v>2</v>
      </c>
      <c r="B22" s="32" t="s">
        <v>60</v>
      </c>
      <c r="C22" s="105" t="s">
        <v>140</v>
      </c>
      <c r="D22" s="40" t="s">
        <v>61</v>
      </c>
      <c r="E22" s="106" t="s">
        <v>141</v>
      </c>
      <c r="F22" s="102"/>
    </row>
    <row r="23" spans="1:6" ht="108.75" customHeight="1" x14ac:dyDescent="0.25">
      <c r="A23" s="34" t="s">
        <v>10</v>
      </c>
      <c r="B23" s="24" t="s">
        <v>36</v>
      </c>
      <c r="C23" s="24" t="s">
        <v>62</v>
      </c>
      <c r="D23" s="42" t="s">
        <v>63</v>
      </c>
      <c r="E23" s="75" t="s">
        <v>64</v>
      </c>
      <c r="F23" s="103"/>
    </row>
    <row r="24" spans="1:6" ht="82.5" customHeight="1" x14ac:dyDescent="0.25">
      <c r="A24" s="34" t="s">
        <v>11</v>
      </c>
      <c r="B24" s="23" t="s">
        <v>31</v>
      </c>
      <c r="C24" s="23" t="s">
        <v>66</v>
      </c>
      <c r="D24" s="23" t="s">
        <v>33</v>
      </c>
      <c r="E24" s="76" t="s">
        <v>30</v>
      </c>
      <c r="F24" s="104"/>
    </row>
    <row r="25" spans="1:6" ht="76.5" x14ac:dyDescent="0.25">
      <c r="A25" s="36" t="s">
        <v>8</v>
      </c>
      <c r="B25" s="92" t="s">
        <v>68</v>
      </c>
      <c r="C25" s="92" t="s">
        <v>69</v>
      </c>
      <c r="D25" s="92" t="s">
        <v>70</v>
      </c>
      <c r="E25" s="92" t="s">
        <v>71</v>
      </c>
      <c r="F25" s="92" t="s">
        <v>72</v>
      </c>
    </row>
    <row r="26" spans="1:6" ht="15" customHeight="1" x14ac:dyDescent="0.25">
      <c r="A26" s="77" t="s">
        <v>46</v>
      </c>
      <c r="B26" s="61"/>
      <c r="C26" s="60"/>
      <c r="D26" s="60"/>
      <c r="E26" s="78"/>
      <c r="F26" s="60"/>
    </row>
    <row r="27" spans="1:6" ht="165" customHeight="1" x14ac:dyDescent="0.25">
      <c r="A27" s="28" t="s">
        <v>0</v>
      </c>
      <c r="B27" s="47"/>
      <c r="C27" s="55"/>
      <c r="D27" s="47"/>
      <c r="E27" s="49"/>
      <c r="F27" s="49"/>
    </row>
    <row r="28" spans="1:6" ht="150" customHeight="1" x14ac:dyDescent="0.25">
      <c r="A28" s="29" t="s">
        <v>9</v>
      </c>
      <c r="B28" s="93" t="s">
        <v>73</v>
      </c>
      <c r="C28" s="93" t="s">
        <v>73</v>
      </c>
      <c r="D28" s="93" t="s">
        <v>73</v>
      </c>
      <c r="E28" s="93" t="s">
        <v>73</v>
      </c>
      <c r="F28" s="93" t="s">
        <v>73</v>
      </c>
    </row>
    <row r="29" spans="1:6" ht="138.75" customHeight="1" x14ac:dyDescent="0.25">
      <c r="A29" s="31" t="s">
        <v>1</v>
      </c>
      <c r="B29" s="32"/>
      <c r="C29" s="39"/>
      <c r="D29" s="32"/>
      <c r="E29" s="43"/>
      <c r="F29" s="43"/>
    </row>
    <row r="30" spans="1:6" ht="76.5" x14ac:dyDescent="0.25">
      <c r="A30" s="33" t="s">
        <v>2</v>
      </c>
      <c r="B30" s="32"/>
      <c r="C30" s="39"/>
      <c r="D30" s="40"/>
      <c r="E30" s="43"/>
      <c r="F30" s="32"/>
    </row>
    <row r="31" spans="1:6" ht="98.25" customHeight="1" x14ac:dyDescent="0.25">
      <c r="A31" s="34" t="s">
        <v>10</v>
      </c>
      <c r="B31" s="24"/>
      <c r="C31" s="42"/>
      <c r="D31" s="41"/>
      <c r="E31" s="43"/>
      <c r="F31" s="50"/>
    </row>
    <row r="32" spans="1:6" ht="94.5" customHeight="1" x14ac:dyDescent="0.25">
      <c r="A32" s="34" t="s">
        <v>11</v>
      </c>
      <c r="B32" s="23"/>
      <c r="C32" s="44"/>
      <c r="D32" s="23"/>
      <c r="E32" s="23"/>
      <c r="F32" s="51"/>
    </row>
    <row r="33" spans="1:10" ht="77.25" customHeight="1" x14ac:dyDescent="0.25">
      <c r="A33" s="36" t="s">
        <v>8</v>
      </c>
      <c r="B33" s="92" t="s">
        <v>74</v>
      </c>
      <c r="C33" s="92" t="s">
        <v>75</v>
      </c>
      <c r="D33" s="92" t="s">
        <v>76</v>
      </c>
      <c r="E33" s="92" t="s">
        <v>77</v>
      </c>
      <c r="F33" s="92" t="s">
        <v>78</v>
      </c>
    </row>
    <row r="34" spans="1:10" ht="23.25" customHeight="1" x14ac:dyDescent="0.25">
      <c r="A34" s="77"/>
      <c r="B34" s="61"/>
      <c r="C34" s="60"/>
      <c r="D34" s="74"/>
      <c r="E34" s="60"/>
      <c r="F34" s="74"/>
    </row>
    <row r="35" spans="1:10" ht="170.1" customHeight="1" x14ac:dyDescent="0.25">
      <c r="A35" s="28" t="s">
        <v>0</v>
      </c>
      <c r="B35" s="47" t="s">
        <v>102</v>
      </c>
      <c r="C35" s="46" t="s">
        <v>79</v>
      </c>
      <c r="D35" s="30" t="s">
        <v>80</v>
      </c>
      <c r="E35" s="30" t="s">
        <v>81</v>
      </c>
      <c r="F35" s="55" t="s">
        <v>82</v>
      </c>
    </row>
    <row r="36" spans="1:10" ht="170.1" customHeight="1" x14ac:dyDescent="0.25">
      <c r="A36" s="29" t="s">
        <v>9</v>
      </c>
      <c r="B36" s="30" t="s">
        <v>41</v>
      </c>
      <c r="C36" s="46" t="s">
        <v>83</v>
      </c>
      <c r="D36" s="30" t="s">
        <v>84</v>
      </c>
      <c r="E36" s="30" t="s">
        <v>85</v>
      </c>
      <c r="F36" s="55" t="s">
        <v>86</v>
      </c>
    </row>
    <row r="37" spans="1:10" ht="163.5" customHeight="1" x14ac:dyDescent="0.25">
      <c r="A37" s="31" t="s">
        <v>1</v>
      </c>
      <c r="B37" s="32" t="s">
        <v>42</v>
      </c>
      <c r="C37" s="40" t="s">
        <v>87</v>
      </c>
      <c r="D37" s="40" t="s">
        <v>88</v>
      </c>
      <c r="E37" s="40" t="s">
        <v>39</v>
      </c>
      <c r="F37" s="32" t="s">
        <v>89</v>
      </c>
    </row>
    <row r="38" spans="1:10" ht="153" x14ac:dyDescent="0.25">
      <c r="A38" s="33" t="s">
        <v>2</v>
      </c>
      <c r="B38" s="32" t="s">
        <v>142</v>
      </c>
      <c r="C38" s="106" t="s">
        <v>143</v>
      </c>
      <c r="D38" s="32" t="s">
        <v>90</v>
      </c>
      <c r="E38" s="105" t="s">
        <v>144</v>
      </c>
      <c r="F38" s="32" t="s">
        <v>91</v>
      </c>
    </row>
    <row r="39" spans="1:10" ht="76.5" x14ac:dyDescent="0.25">
      <c r="A39" s="34" t="s">
        <v>10</v>
      </c>
      <c r="B39" s="24" t="s">
        <v>36</v>
      </c>
      <c r="C39" s="42" t="s">
        <v>92</v>
      </c>
      <c r="D39" s="41" t="s">
        <v>35</v>
      </c>
      <c r="E39" s="41" t="s">
        <v>93</v>
      </c>
      <c r="F39" s="53" t="s">
        <v>94</v>
      </c>
    </row>
    <row r="40" spans="1:10" s="1" customFormat="1" ht="101.25" customHeight="1" x14ac:dyDescent="0.25">
      <c r="A40" s="34" t="s">
        <v>11</v>
      </c>
      <c r="B40" s="23" t="s">
        <v>31</v>
      </c>
      <c r="C40" s="52" t="s">
        <v>37</v>
      </c>
      <c r="D40" s="79" t="s">
        <v>30</v>
      </c>
      <c r="E40" s="52" t="s">
        <v>33</v>
      </c>
      <c r="F40" s="52" t="s">
        <v>30</v>
      </c>
      <c r="J40"/>
    </row>
    <row r="41" spans="1:10" ht="77.25" customHeight="1" x14ac:dyDescent="0.25">
      <c r="A41" s="36" t="s">
        <v>8</v>
      </c>
      <c r="B41" s="94" t="s">
        <v>95</v>
      </c>
      <c r="C41" s="94" t="s">
        <v>96</v>
      </c>
      <c r="D41" s="94" t="s">
        <v>97</v>
      </c>
      <c r="E41" s="94" t="s">
        <v>98</v>
      </c>
      <c r="F41" s="94" t="s">
        <v>99</v>
      </c>
    </row>
    <row r="42" spans="1:10" ht="15" customHeight="1" x14ac:dyDescent="0.25">
      <c r="A42" s="77"/>
      <c r="B42" s="78"/>
      <c r="C42" s="60"/>
      <c r="D42" s="60"/>
      <c r="E42" s="60"/>
      <c r="F42" s="74"/>
    </row>
    <row r="43" spans="1:10" ht="153" x14ac:dyDescent="0.25">
      <c r="A43" s="28" t="s">
        <v>0</v>
      </c>
      <c r="B43" s="45" t="s">
        <v>100</v>
      </c>
      <c r="C43" s="30" t="s">
        <v>101</v>
      </c>
      <c r="D43" s="30" t="s">
        <v>102</v>
      </c>
      <c r="E43" s="30" t="s">
        <v>145</v>
      </c>
      <c r="F43" s="55" t="s">
        <v>146</v>
      </c>
    </row>
    <row r="44" spans="1:10" ht="162" customHeight="1" x14ac:dyDescent="0.25">
      <c r="A44" s="29" t="s">
        <v>9</v>
      </c>
      <c r="B44" s="45" t="s">
        <v>54</v>
      </c>
      <c r="C44" s="30" t="s">
        <v>103</v>
      </c>
      <c r="D44" s="30" t="s">
        <v>104</v>
      </c>
      <c r="E44" s="54" t="s">
        <v>105</v>
      </c>
      <c r="F44" s="55" t="s">
        <v>147</v>
      </c>
    </row>
    <row r="45" spans="1:10" s="1" customFormat="1" ht="177" customHeight="1" x14ac:dyDescent="0.25">
      <c r="A45" s="31" t="s">
        <v>1</v>
      </c>
      <c r="B45" s="32" t="s">
        <v>42</v>
      </c>
      <c r="C45" s="32" t="s">
        <v>106</v>
      </c>
      <c r="D45" s="32" t="s">
        <v>32</v>
      </c>
      <c r="E45" s="32" t="s">
        <v>107</v>
      </c>
      <c r="F45" s="32" t="s">
        <v>108</v>
      </c>
    </row>
    <row r="46" spans="1:10" s="57" customFormat="1" ht="156.75" customHeight="1" x14ac:dyDescent="0.25">
      <c r="A46" s="33" t="s">
        <v>2</v>
      </c>
      <c r="B46" s="32" t="s">
        <v>109</v>
      </c>
      <c r="C46" s="106" t="s">
        <v>148</v>
      </c>
      <c r="D46" s="32" t="s">
        <v>110</v>
      </c>
      <c r="E46" s="106" t="s">
        <v>143</v>
      </c>
      <c r="F46" s="32" t="s">
        <v>111</v>
      </c>
    </row>
    <row r="47" spans="1:10" s="1" customFormat="1" ht="97.5" customHeight="1" x14ac:dyDescent="0.25">
      <c r="A47" s="34" t="s">
        <v>10</v>
      </c>
      <c r="B47" s="80" t="s">
        <v>43</v>
      </c>
      <c r="C47" s="48" t="s">
        <v>112</v>
      </c>
      <c r="D47" s="48" t="s">
        <v>65</v>
      </c>
      <c r="E47" s="48" t="s">
        <v>113</v>
      </c>
      <c r="F47" s="53" t="s">
        <v>114</v>
      </c>
      <c r="J47"/>
    </row>
    <row r="48" spans="1:10" s="57" customFormat="1" ht="99" customHeight="1" x14ac:dyDescent="0.25">
      <c r="A48" s="34" t="s">
        <v>11</v>
      </c>
      <c r="B48" s="81" t="s">
        <v>30</v>
      </c>
      <c r="C48" s="83" t="s">
        <v>66</v>
      </c>
      <c r="D48" s="83" t="s">
        <v>33</v>
      </c>
      <c r="E48" s="83" t="s">
        <v>30</v>
      </c>
      <c r="F48" s="83" t="s">
        <v>67</v>
      </c>
      <c r="J48" s="4"/>
    </row>
    <row r="49" spans="1:6" ht="29.25" customHeight="1" x14ac:dyDescent="0.25">
      <c r="A49" s="10"/>
      <c r="B49" s="121"/>
      <c r="C49" s="121"/>
      <c r="D49" s="121"/>
      <c r="E49" s="121"/>
      <c r="F49" s="121"/>
    </row>
    <row r="50" spans="1:6" s="5" customFormat="1" ht="126" customHeight="1" x14ac:dyDescent="0.5">
      <c r="A50" s="116" t="s">
        <v>149</v>
      </c>
      <c r="B50" s="116"/>
      <c r="C50" s="116"/>
      <c r="D50" s="116"/>
      <c r="E50" s="116"/>
      <c r="F50" s="116"/>
    </row>
    <row r="51" spans="1:6" s="8" customFormat="1" ht="276" customHeight="1" x14ac:dyDescent="0.9">
      <c r="A51" s="37"/>
      <c r="B51" s="38"/>
      <c r="C51" s="38"/>
      <c r="D51" s="38"/>
      <c r="E51" s="38"/>
      <c r="F51" s="38"/>
    </row>
    <row r="52" spans="1:6" s="8" customFormat="1" ht="234.75" customHeight="1" x14ac:dyDescent="0.9">
      <c r="A52" s="117"/>
      <c r="B52" s="118"/>
      <c r="C52" s="118"/>
      <c r="D52" s="118"/>
      <c r="E52" s="118"/>
      <c r="F52" s="118"/>
    </row>
    <row r="53" spans="1:6" s="9" customFormat="1" ht="118.5" customHeight="1" x14ac:dyDescent="0.9">
      <c r="A53" s="119" t="s">
        <v>44</v>
      </c>
      <c r="B53" s="120"/>
      <c r="C53" s="120"/>
      <c r="D53" s="120"/>
      <c r="E53" s="120"/>
      <c r="F53" s="120"/>
    </row>
    <row r="54" spans="1:6" s="9" customFormat="1" ht="126" customHeight="1" x14ac:dyDescent="0.9">
      <c r="A54" s="115" t="s">
        <v>137</v>
      </c>
      <c r="B54" s="115"/>
      <c r="C54" s="115"/>
      <c r="D54" s="115"/>
      <c r="E54" s="115"/>
      <c r="F54" s="115"/>
    </row>
    <row r="55" spans="1:6" s="3" customFormat="1" ht="148.5" customHeight="1" x14ac:dyDescent="0.35">
      <c r="A55" s="114" t="s">
        <v>17</v>
      </c>
      <c r="B55" s="114"/>
      <c r="C55" s="114"/>
      <c r="D55" s="114"/>
      <c r="E55" s="114"/>
      <c r="F55" s="114"/>
    </row>
    <row r="56" spans="1:6" s="3" customFormat="1" ht="53.25" customHeight="1" x14ac:dyDescent="0.35">
      <c r="A56" s="114"/>
      <c r="B56" s="114"/>
      <c r="C56" s="114"/>
      <c r="D56" s="114"/>
      <c r="E56" s="114"/>
      <c r="F56" s="114"/>
    </row>
    <row r="57" spans="1:6" s="6" customFormat="1" ht="53.25" customHeight="1" x14ac:dyDescent="0.3">
      <c r="A57" s="114"/>
      <c r="B57" s="114"/>
      <c r="C57" s="114"/>
      <c r="D57" s="114"/>
      <c r="E57" s="114"/>
      <c r="F57" s="114"/>
    </row>
  </sheetData>
  <sheetProtection selectLockedCells="1"/>
  <mergeCells count="13">
    <mergeCell ref="A1:F1"/>
    <mergeCell ref="A8:A9"/>
    <mergeCell ref="A2:F2"/>
    <mergeCell ref="A7:F7"/>
    <mergeCell ref="A55:F57"/>
    <mergeCell ref="A54:F54"/>
    <mergeCell ref="A50:F50"/>
    <mergeCell ref="A52:F52"/>
    <mergeCell ref="A53:F53"/>
    <mergeCell ref="B49:F49"/>
    <mergeCell ref="C4:E4"/>
    <mergeCell ref="A5:F5"/>
    <mergeCell ref="A6:F6"/>
  </mergeCells>
  <phoneticPr fontId="4" type="noConversion"/>
  <hyperlinks>
    <hyperlink ref="A55" r:id="rId1" display="www.divinafusion.com"/>
    <hyperlink ref="A55:F57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58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G17"/>
  <sheetViews>
    <sheetView zoomScale="90" zoomScaleNormal="90" workbookViewId="0">
      <selection activeCell="Y9" sqref="Y9"/>
    </sheetView>
  </sheetViews>
  <sheetFormatPr baseColWidth="10" defaultColWidth="11.42578125" defaultRowHeight="15" x14ac:dyDescent="0.25"/>
  <cols>
    <col min="1" max="1" width="39.140625" customWidth="1"/>
    <col min="2" max="2" width="5.140625" customWidth="1"/>
    <col min="3" max="23" width="3.28515625" customWidth="1"/>
    <col min="24" max="24" width="13.5703125" customWidth="1"/>
    <col min="25" max="25" width="16.28515625" bestFit="1" customWidth="1"/>
    <col min="26" max="26" width="21.42578125" customWidth="1"/>
    <col min="27" max="27" width="1.5703125" hidden="1" customWidth="1"/>
    <col min="28" max="32" width="2.140625" hidden="1" customWidth="1"/>
    <col min="33" max="33" width="10.28515625" hidden="1" customWidth="1"/>
  </cols>
  <sheetData>
    <row r="1" spans="1:33" ht="24.75" customHeight="1" x14ac:dyDescent="0.25">
      <c r="A1" s="125" t="s">
        <v>135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33" ht="23.2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33" ht="40.5" customHeight="1" thickBot="1" x14ac:dyDescent="0.3">
      <c r="A3" s="135" t="s">
        <v>29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G3" t="s">
        <v>20</v>
      </c>
    </row>
    <row r="4" spans="1:33" ht="22.5" customHeight="1" x14ac:dyDescent="0.25">
      <c r="A4" s="136" t="s">
        <v>21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8"/>
    </row>
    <row r="5" spans="1:33" s="12" customFormat="1" ht="22.5" customHeight="1" x14ac:dyDescent="0.25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</row>
    <row r="6" spans="1:33" s="12" customFormat="1" ht="81.75" customHeight="1" x14ac:dyDescent="0.3">
      <c r="A6" s="21" t="s">
        <v>18</v>
      </c>
      <c r="B6" s="25" t="s">
        <v>19</v>
      </c>
      <c r="C6" s="95" t="s">
        <v>45</v>
      </c>
      <c r="D6" s="96" t="s">
        <v>115</v>
      </c>
      <c r="E6" s="96" t="s">
        <v>116</v>
      </c>
      <c r="F6" s="96" t="s">
        <v>117</v>
      </c>
      <c r="G6" s="96" t="s">
        <v>118</v>
      </c>
      <c r="H6" s="97" t="s">
        <v>119</v>
      </c>
      <c r="I6" s="95" t="s">
        <v>120</v>
      </c>
      <c r="J6" s="95" t="s">
        <v>121</v>
      </c>
      <c r="K6" s="95" t="s">
        <v>122</v>
      </c>
      <c r="L6" s="95" t="s">
        <v>123</v>
      </c>
      <c r="M6" s="95" t="s">
        <v>124</v>
      </c>
      <c r="N6" s="96" t="s">
        <v>125</v>
      </c>
      <c r="O6" s="96" t="s">
        <v>126</v>
      </c>
      <c r="P6" s="96" t="s">
        <v>127</v>
      </c>
      <c r="Q6" s="96" t="s">
        <v>128</v>
      </c>
      <c r="R6" s="96" t="s">
        <v>129</v>
      </c>
      <c r="S6" s="96" t="s">
        <v>130</v>
      </c>
      <c r="T6" s="96" t="s">
        <v>131</v>
      </c>
      <c r="U6" s="96" t="s">
        <v>132</v>
      </c>
      <c r="V6" s="96" t="s">
        <v>133</v>
      </c>
      <c r="W6" s="96" t="s">
        <v>134</v>
      </c>
      <c r="X6" s="18" t="s">
        <v>4</v>
      </c>
      <c r="Y6" s="19" t="s">
        <v>7</v>
      </c>
      <c r="Z6" s="20" t="s">
        <v>5</v>
      </c>
    </row>
    <row r="7" spans="1:33" ht="21" customHeight="1" x14ac:dyDescent="0.3">
      <c r="A7" s="21" t="s">
        <v>3</v>
      </c>
      <c r="B7" s="26" t="s">
        <v>3</v>
      </c>
      <c r="C7" s="84"/>
      <c r="D7" s="22"/>
      <c r="E7" s="22"/>
      <c r="F7" s="22"/>
      <c r="G7" s="22"/>
      <c r="H7" s="84"/>
      <c r="I7" s="84"/>
      <c r="J7" s="84"/>
      <c r="K7" s="84"/>
      <c r="L7" s="84"/>
      <c r="M7" s="84"/>
      <c r="N7" s="22"/>
      <c r="O7" s="22"/>
      <c r="P7" s="22"/>
      <c r="Q7" s="22"/>
      <c r="R7" s="22"/>
      <c r="S7" s="22"/>
      <c r="T7" s="22"/>
      <c r="U7" s="22"/>
      <c r="V7" s="22"/>
      <c r="W7" s="22"/>
      <c r="X7" s="11">
        <f>SUM(AB7:AG7)</f>
        <v>0</v>
      </c>
      <c r="Y7" s="17">
        <v>11</v>
      </c>
      <c r="Z7" s="15">
        <f>X7*Y7</f>
        <v>0</v>
      </c>
      <c r="AA7" t="s">
        <v>3</v>
      </c>
      <c r="AB7">
        <f>COUNTIF(C7:W7,"a")</f>
        <v>0</v>
      </c>
      <c r="AC7">
        <f>COUNTIF(C7:W7,"z")</f>
        <v>0</v>
      </c>
      <c r="AD7">
        <f>COUNTIF(C7:W7,"b")</f>
        <v>0</v>
      </c>
      <c r="AE7">
        <f>COUNTIF(C7:W7,"c")</f>
        <v>0</v>
      </c>
      <c r="AF7">
        <f>COUNTIF(C7:W7,"d")</f>
        <v>0</v>
      </c>
      <c r="AG7">
        <f>COUNTIF(C7:W7,"e")</f>
        <v>0</v>
      </c>
    </row>
    <row r="8" spans="1:33" ht="20.25" customHeight="1" thickBot="1" x14ac:dyDescent="0.35">
      <c r="A8" s="21" t="s">
        <v>3</v>
      </c>
      <c r="B8" s="27"/>
      <c r="C8" s="84"/>
      <c r="D8" s="22"/>
      <c r="E8" s="22"/>
      <c r="F8" s="22"/>
      <c r="G8" s="22"/>
      <c r="H8" s="84"/>
      <c r="I8" s="84"/>
      <c r="J8" s="84"/>
      <c r="K8" s="84"/>
      <c r="L8" s="84"/>
      <c r="M8" s="84"/>
      <c r="N8" s="22"/>
      <c r="O8" s="22"/>
      <c r="P8" s="22"/>
      <c r="Q8" s="22"/>
      <c r="R8" s="22"/>
      <c r="S8" s="22"/>
      <c r="T8" s="22"/>
      <c r="U8" s="22"/>
      <c r="V8" s="22"/>
      <c r="W8" s="22"/>
      <c r="X8" s="11">
        <f t="shared" ref="X8" si="0">SUM(AB8:AG8)</f>
        <v>0</v>
      </c>
      <c r="Y8" s="17">
        <v>11</v>
      </c>
      <c r="Z8" s="15">
        <f>X8*Y8</f>
        <v>0</v>
      </c>
      <c r="AB8">
        <f>COUNTIF(C8:W8,"a")</f>
        <v>0</v>
      </c>
      <c r="AC8">
        <f>COUNTIF(C8:W8,"z")</f>
        <v>0</v>
      </c>
      <c r="AD8">
        <f>COUNTIF(C8:W8,"b")</f>
        <v>0</v>
      </c>
      <c r="AE8">
        <f>COUNTIF(C8:W8,"c")</f>
        <v>0</v>
      </c>
      <c r="AF8">
        <f>COUNTIF(C8:W8,"d")</f>
        <v>0</v>
      </c>
      <c r="AG8">
        <f>COUNTIF(C8:W8,"e")</f>
        <v>0</v>
      </c>
    </row>
    <row r="9" spans="1:33" ht="40.5" customHeight="1" thickBot="1" x14ac:dyDescent="0.3">
      <c r="A9" s="126" t="s">
        <v>23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82" t="s">
        <v>38</v>
      </c>
      <c r="Z9" s="16">
        <f>SUM(Z7:Z8)</f>
        <v>0</v>
      </c>
    </row>
    <row r="10" spans="1:33" ht="44.25" customHeight="1" thickBot="1" x14ac:dyDescent="0.3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4" t="s">
        <v>22</v>
      </c>
      <c r="Z10" s="13">
        <f>SUM(Z6:Z8)+12</f>
        <v>12</v>
      </c>
    </row>
    <row r="11" spans="1:33" ht="20.25" customHeight="1" x14ac:dyDescent="0.25">
      <c r="A11" s="128" t="s">
        <v>27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</row>
    <row r="12" spans="1:33" ht="21" customHeight="1" x14ac:dyDescent="0.25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</row>
    <row r="13" spans="1:33" ht="20.25" customHeight="1" x14ac:dyDescent="0.2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3"/>
    </row>
    <row r="14" spans="1:33" ht="22.5" customHeight="1" x14ac:dyDescent="0.25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</row>
    <row r="15" spans="1:33" ht="21.75" customHeight="1" x14ac:dyDescent="0.2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33" ht="19.5" customHeight="1" x14ac:dyDescent="0.25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3"/>
    </row>
    <row r="17" spans="1:31" ht="16.5" customHeight="1" thickBot="1" x14ac:dyDescent="0.3">
      <c r="A17" s="134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3"/>
    </row>
  </sheetData>
  <mergeCells count="5">
    <mergeCell ref="A1:Z2"/>
    <mergeCell ref="A9:X10"/>
    <mergeCell ref="A11:AE17"/>
    <mergeCell ref="A3:Z3"/>
    <mergeCell ref="A4:AF5"/>
  </mergeCells>
  <phoneticPr fontId="4" type="noConversion"/>
  <conditionalFormatting sqref="C7:W8">
    <cfRule type="cellIs" dxfId="21" priority="39" operator="equal">
      <formula>"z"</formula>
    </cfRule>
    <cfRule type="cellIs" dxfId="20" priority="42" operator="equal">
      <formula>"e"</formula>
    </cfRule>
    <cfRule type="cellIs" dxfId="19" priority="43" operator="equal">
      <formula>"d"</formula>
    </cfRule>
    <cfRule type="cellIs" dxfId="18" priority="44" operator="equal">
      <formula>"c"</formula>
    </cfRule>
    <cfRule type="cellIs" dxfId="17" priority="45" operator="equal">
      <formula>"b"</formula>
    </cfRule>
    <cfRule type="cellIs" dxfId="16" priority="46" operator="equal">
      <formula>"a"</formula>
    </cfRule>
  </conditionalFormatting>
  <conditionalFormatting sqref="C7:W7">
    <cfRule type="cellIs" dxfId="15" priority="34" operator="equal">
      <formula>"e"</formula>
    </cfRule>
    <cfRule type="cellIs" dxfId="14" priority="35" operator="equal">
      <formula>"d"</formula>
    </cfRule>
    <cfRule type="cellIs" dxfId="13" priority="36" operator="equal">
      <formula>"c"</formula>
    </cfRule>
    <cfRule type="cellIs" dxfId="12" priority="37" operator="equal">
      <formula>"b"</formula>
    </cfRule>
    <cfRule type="cellIs" dxfId="11" priority="38" operator="equal">
      <formula>"a"</formula>
    </cfRule>
  </conditionalFormatting>
  <conditionalFormatting sqref="X7:X8">
    <cfRule type="colorScale" priority="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Z7:Z8">
    <cfRule type="colorScale" priority="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7:W8">
    <cfRule type="cellIs" dxfId="10" priority="6" operator="equal">
      <formula>"z"</formula>
    </cfRule>
    <cfRule type="cellIs" dxfId="9" priority="7" operator="equal">
      <formula>"e"</formula>
    </cfRule>
    <cfRule type="cellIs" dxfId="8" priority="8" operator="equal">
      <formula>"d"</formula>
    </cfRule>
    <cfRule type="cellIs" dxfId="7" priority="9" operator="equal">
      <formula>"c"</formula>
    </cfRule>
    <cfRule type="cellIs" dxfId="6" priority="10" operator="equal">
      <formula>"b"</formula>
    </cfRule>
    <cfRule type="cellIs" dxfId="5" priority="11" operator="equal">
      <formula>"a"</formula>
    </cfRule>
  </conditionalFormatting>
  <conditionalFormatting sqref="C7:W7">
    <cfRule type="cellIs" dxfId="4" priority="1" operator="equal">
      <formula>"e"</formula>
    </cfRule>
    <cfRule type="cellIs" dxfId="3" priority="2" operator="equal">
      <formula>"d"</formula>
    </cfRule>
    <cfRule type="cellIs" dxfId="2" priority="3" operator="equal">
      <formula>"c"</formula>
    </cfRule>
    <cfRule type="cellIs" dxfId="1" priority="4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MAYO 2015</vt:lpstr>
      <vt:lpstr> HOJA DE PEDIDO MAYO 2015</vt:lpstr>
      <vt:lpstr>'MENU MAYO 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2013-01-23T17:07:10Z</cp:lastPrinted>
  <dcterms:created xsi:type="dcterms:W3CDTF">2009-12-16T20:00:28Z</dcterms:created>
  <dcterms:modified xsi:type="dcterms:W3CDTF">2015-04-17T20:54:48Z</dcterms:modified>
</cp:coreProperties>
</file>