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/>
  </bookViews>
  <sheets>
    <sheet name="MENU AGOSTO 2014" sheetId="1" r:id="rId1"/>
    <sheet name=" HOJA DE PEDIDO AGOSTO 2014" sheetId="3" r:id="rId2"/>
  </sheets>
  <definedNames>
    <definedName name="_xlnm.Print_Area" localSheetId="0">'MENU AGOSTO 2014'!$A$1:$F$57</definedName>
  </definedNames>
  <calcPr calcId="124519"/>
</workbook>
</file>

<file path=xl/calcChain.xml><?xml version="1.0" encoding="utf-8"?>
<calcChain xmlns="http://schemas.openxmlformats.org/spreadsheetml/2006/main">
  <c r="AA8" i="3"/>
  <c r="AB8"/>
  <c r="AC8"/>
  <c r="AD8"/>
  <c r="AE8"/>
  <c r="AF8"/>
  <c r="AF7"/>
  <c r="AE7"/>
  <c r="AD7"/>
  <c r="AC7"/>
  <c r="AB7"/>
  <c r="AA7"/>
  <c r="W8" l="1"/>
  <c r="Y8" s="1"/>
  <c r="W7"/>
  <c r="Y7" s="1"/>
  <c r="Y10" l="1"/>
  <c r="Y9"/>
</calcChain>
</file>

<file path=xl/comments1.xml><?xml version="1.0" encoding="utf-8"?>
<comments xmlns="http://schemas.openxmlformats.org/spreadsheetml/2006/main">
  <authors>
    <author>Usuario</author>
  </authors>
  <commentList>
    <comment ref="X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<sst xmlns="http://schemas.openxmlformats.org/spreadsheetml/2006/main" count="198" uniqueCount="142">
  <si>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</si>
  <si>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</si>
  <si>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</si>
  <si>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</si>
  <si>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</si>
  <si>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</si>
  <si>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</si>
  <si>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</si>
  <si>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</si>
  <si>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</si>
  <si>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</si>
  <si>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</si>
  <si>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</si>
  <si>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</si>
  <si>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</si>
  <si>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t>Nombre del alumno</t>
  </si>
  <si>
    <t>grado</t>
  </si>
  <si>
    <t>Entrada</t>
  </si>
  <si>
    <t>ATENCION</t>
  </si>
  <si>
    <t>Total con MORA</t>
  </si>
  <si>
    <t>SANTA MARIA SECUNDARIA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</si>
  <si>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</si>
  <si>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</si>
  <si>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</si>
  <si>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</si>
  <si>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r>
      <t xml:space="preserve">Teléfonos:  445-8009  ó  446-0712         Contacto:   Jessica Pellegrin :  604*1186 </t>
    </r>
    <r>
      <rPr>
        <b/>
        <sz val="60"/>
        <rFont val="Calibri"/>
        <family val="2"/>
      </rPr>
      <t xml:space="preserve">  CELULAR: 955852586 </t>
    </r>
  </si>
  <si>
    <r>
      <rPr>
        <sz val="111"/>
        <rFont val="Calibri"/>
        <family val="2"/>
      </rPr>
      <t xml:space="preserve">Encuentre el menú en :    </t>
    </r>
    <r>
      <rPr>
        <u/>
        <sz val="111"/>
        <rFont val="Calibri"/>
        <family val="2"/>
      </rPr>
      <t>www.happylunchesservice.com</t>
    </r>
  </si>
  <si>
    <t>SANTA MARÍA SECUNDARIA</t>
  </si>
  <si>
    <t>HOJA  ELECTRÓNICA DE PEDIDO SE  ENCUENTRA EN LA SEGUNDA PESTAÑA  UBICADA EN LA PARTE INFERIOR IZQUIERDA DE SU PANTALLA</t>
  </si>
  <si>
    <t>No se aceptarán pedidos ni cambios de opción con menos de (24 horas) de anticipación, excepto dietas por enfermedad.</t>
  </si>
  <si>
    <t>En caso de ausencia del alumno/a porfavor comunicar via correo electronico en la mañana hasta no despues de las 8:30 am, caso contrario el almuerzo sera considerado como consumido.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</si>
  <si>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</si>
  <si>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</si>
  <si>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 xml:space="preserve"> C</t>
  </si>
  <si>
    <t>Lunes</t>
  </si>
  <si>
    <t xml:space="preserve">Martes </t>
  </si>
  <si>
    <t xml:space="preserve">Miércoles </t>
  </si>
  <si>
    <t>Jueves</t>
  </si>
  <si>
    <t>Viernes</t>
  </si>
  <si>
    <t>Huevito relleno</t>
  </si>
  <si>
    <t>Souffle de verduras</t>
  </si>
  <si>
    <t>Ensalada fresca</t>
  </si>
  <si>
    <t xml:space="preserve">PIZZA DISPONIBLE SOLO LOS DÍAS LUNES </t>
  </si>
  <si>
    <t xml:space="preserve">DISPONIBLE LUNES,MIÉRCOLES Y VIERNES </t>
  </si>
  <si>
    <t>Dedos de pollo con papitas</t>
  </si>
  <si>
    <t>Fruta de estación</t>
  </si>
  <si>
    <t>Naranjada</t>
  </si>
  <si>
    <t>Chicha morada</t>
  </si>
  <si>
    <t>Maracuyá</t>
  </si>
  <si>
    <t>Mini Capresse</t>
  </si>
  <si>
    <t>Ensalada Bruscheta</t>
  </si>
  <si>
    <t>Crema de Zapallo</t>
  </si>
  <si>
    <t>Canutos al pesto</t>
  </si>
  <si>
    <t>PIZZA CLÁSICA ARTESANAL</t>
  </si>
  <si>
    <t>Happy Lunch Marino Deditos de pescado con yuquitas al horno/salsa tártara</t>
  </si>
  <si>
    <t>Ensalada César con pollo al Grill</t>
  </si>
  <si>
    <t>Delicia de Frutas</t>
  </si>
  <si>
    <t>Gelatina</t>
  </si>
  <si>
    <t>Alfajor</t>
  </si>
  <si>
    <t>Limonada</t>
  </si>
  <si>
    <t>Ensalada Fresca</t>
  </si>
  <si>
    <t>Soufflé de choclo</t>
  </si>
  <si>
    <t>Causa Limeña</t>
  </si>
  <si>
    <t>Wantan</t>
  </si>
  <si>
    <t>VACACIONES</t>
  </si>
  <si>
    <t>B</t>
  </si>
  <si>
    <t>Happy Lunch Americano Cheeseburguer con papitas</t>
  </si>
  <si>
    <t xml:space="preserve">Macarrones con queso </t>
  </si>
  <si>
    <t>Arroz Chaufa de pollo</t>
  </si>
  <si>
    <t>Cerdo al horno con camotes y verduras salteadas</t>
  </si>
  <si>
    <t>Estofado de pollo/arroz</t>
  </si>
  <si>
    <t>Frijoles canarios guisados con pollo/arroz primavera</t>
  </si>
  <si>
    <t>Lentejitas guisadas/arroz con verduras</t>
  </si>
  <si>
    <t xml:space="preserve">Vainitas saltadas con carne de res /arroz blanco </t>
  </si>
  <si>
    <t>Cau cau de pollo con arroz blanco</t>
  </si>
  <si>
    <t>Lasagna a la Bolognesa</t>
  </si>
  <si>
    <t>Spaguetti a la Bolognesa</t>
  </si>
  <si>
    <t>Happy Lunch Italiano tornillos en salsa de carne con pan al ajo</t>
  </si>
  <si>
    <t>Happy Lunch Marino Chicharron de pescado con papas al horno/salsa tártara</t>
  </si>
  <si>
    <t xml:space="preserve">Happy Lunch Wrap de pollo y palta con ojuelas de papas caseras </t>
  </si>
  <si>
    <t xml:space="preserve">Happy Lunch Mexicano Quesadilla de pollo con nachos y guacamole </t>
  </si>
  <si>
    <t>Ensalada Cheff con pollito al grill</t>
  </si>
  <si>
    <t>Ensalada Rusa con filete de pollo</t>
  </si>
  <si>
    <t>Ensalada fresca con pavo al horno</t>
  </si>
  <si>
    <t>Super triple integral clásico con chifles caseros</t>
  </si>
  <si>
    <t>Nuggets al horno con Choclito con queso</t>
  </si>
  <si>
    <t>BBQ wings con papitas</t>
  </si>
  <si>
    <t>Muffin de Frutas</t>
  </si>
  <si>
    <t xml:space="preserve">Fruta de estación </t>
  </si>
  <si>
    <t>Gelatina con frutas</t>
  </si>
  <si>
    <t>Trufas de chocolate</t>
  </si>
  <si>
    <t>Ají de gallina con arroz blanco</t>
  </si>
  <si>
    <t>Tallarines a la Bolognesa</t>
  </si>
  <si>
    <t>Trigo guisado con queso/arroz</t>
  </si>
  <si>
    <t xml:space="preserve">Milanesa de pescado con verduras y arroz </t>
  </si>
  <si>
    <t>Arroz tapado con plátano al grill</t>
  </si>
  <si>
    <t>Pescado a la meniere con arroz blanco</t>
  </si>
  <si>
    <t>Pollo al horno con puré de papa/arroz primavera</t>
  </si>
  <si>
    <t>Lentejitas guisadas con arroz primavera</t>
  </si>
  <si>
    <t>Locro de zapallo con arroz</t>
  </si>
  <si>
    <t>Happy Lunch Italiano Menestrón con pan al ajo</t>
  </si>
  <si>
    <t>Happy Lunch Marino Deditos de pescado con papitas al horno</t>
  </si>
  <si>
    <t>Happy Lunch Fusión con pizzadillas de jamón y queso con mini César</t>
  </si>
  <si>
    <t>Happy Lunch Italiano Tornillos a la Bolognesa con pan al ajo</t>
  </si>
  <si>
    <t>Ensalada Criolla</t>
  </si>
  <si>
    <t>Ensalada Capresse con pollito al grill</t>
  </si>
  <si>
    <t xml:space="preserve">Ensalada de pollo mechado </t>
  </si>
  <si>
    <t xml:space="preserve">Ensalada de atún </t>
  </si>
  <si>
    <t xml:space="preserve">Nuggets al horno con tequeños </t>
  </si>
  <si>
    <t>Dedos de pollo con puré de papas</t>
  </si>
  <si>
    <t>BBQ wing con tequeños</t>
  </si>
  <si>
    <t>Carlota de Fresa</t>
  </si>
  <si>
    <t>Trufas</t>
  </si>
  <si>
    <t>Brownies</t>
  </si>
  <si>
    <t>Arroz Chaufa</t>
  </si>
  <si>
    <t xml:space="preserve">Arroz con pollo </t>
  </si>
  <si>
    <t>Filete de pescado con papas al horno y verduras salteadas</t>
  </si>
  <si>
    <t>Vainitas salteadas con res/arroz blanco</t>
  </si>
  <si>
    <t>Pollito al horno con ensalada Rusa(sin papa)/ arroz</t>
  </si>
  <si>
    <t xml:space="preserve">Choclito saltado de res con arroz blanco </t>
  </si>
  <si>
    <t>Frijol panamito guisado con carne/arroz primavera</t>
  </si>
  <si>
    <t>Pepián de choclo guisado con cerdo /arroz</t>
  </si>
  <si>
    <t xml:space="preserve">Puré de garbanzos guisados con pollo/arroz </t>
  </si>
  <si>
    <t>Tallarín saltado de pollo estilo Oriental</t>
  </si>
  <si>
    <t xml:space="preserve">Happy Lunch Francés Crepe de pollo con espinaca a la crema </t>
  </si>
  <si>
    <t>Happy Lunch Oriental Arroz chaufa aeropuerto con wantán y tamarindo</t>
  </si>
  <si>
    <t>Happy Lunches Italiano Tornillos a lo Alfredo con pan al ajo</t>
  </si>
  <si>
    <t>Ensalada Oriental con pollito al grill</t>
  </si>
  <si>
    <t xml:space="preserve">Nuggets con puré </t>
  </si>
  <si>
    <t xml:space="preserve">Dedos de pollo con papitas duquezas de espinaca </t>
  </si>
  <si>
    <t xml:space="preserve">Alitas al sillao con noodles con tamarindo </t>
  </si>
  <si>
    <t>Muffin de Fruta</t>
  </si>
  <si>
    <t xml:space="preserve">Compota de manzana </t>
  </si>
  <si>
    <t>Ensalada de legumbres</t>
  </si>
  <si>
    <t>Pan ajo</t>
  </si>
  <si>
    <t>Entradas</t>
  </si>
  <si>
    <t>Ocopitas</t>
  </si>
  <si>
    <t>Pan al ajo</t>
  </si>
  <si>
    <t>Boilcausita huancaina</t>
  </si>
  <si>
    <t xml:space="preserve">Tequeños </t>
  </si>
  <si>
    <t>TOTAL AGOSTO: S/.187.50</t>
  </si>
  <si>
    <t>Hoja de pedido AGOSTO 2014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</si>
</sst>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9"/>
      <color rgb="FFFF0000"/>
      <name val="Calibri"/>
      <family val="2"/>
    </font>
    <font>
      <b/>
      <sz val="9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8"/>
      <color rgb="FFFF0000"/>
      <name val="Times New Roman"/>
      <family val="1"/>
    </font>
    <font>
      <b/>
      <sz val="88"/>
      <color rgb="FFFF0000"/>
      <name val="Calibri"/>
      <family val="2"/>
      <scheme val="minor"/>
    </font>
    <font>
      <sz val="48"/>
      <name val="Times New Roman"/>
      <family val="1"/>
    </font>
    <font>
      <u/>
      <sz val="4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10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165" fontId="16" fillId="2" borderId="5" xfId="1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31" fillId="0" borderId="3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11" borderId="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0" fillId="0" borderId="1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31" fillId="0" borderId="24" xfId="0" applyFont="1" applyBorder="1" applyAlignment="1">
      <alignment vertical="center"/>
    </xf>
    <xf numFmtId="0" fontId="28" fillId="4" borderId="5" xfId="0" applyFont="1" applyFill="1" applyBorder="1" applyAlignment="1">
      <alignment horizontal="center" vertical="center" wrapText="1"/>
    </xf>
    <xf numFmtId="0" fontId="14" fillId="3" borderId="5" xfId="0" applyFont="1" applyFill="1" applyBorder="1"/>
    <xf numFmtId="0" fontId="54" fillId="0" borderId="8" xfId="0" applyFont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center" vertical="center" textRotation="90"/>
      <protection locked="0"/>
    </xf>
    <xf numFmtId="0" fontId="14" fillId="4" borderId="5" xfId="0" applyFont="1" applyFill="1" applyBorder="1"/>
    <xf numFmtId="0" fontId="15" fillId="4" borderId="5" xfId="0" applyFont="1" applyFill="1" applyBorder="1"/>
    <xf numFmtId="0" fontId="20" fillId="11" borderId="21" xfId="0" applyFont="1" applyFill="1" applyBorder="1" applyAlignment="1">
      <alignment horizontal="center" vertical="center"/>
    </xf>
    <xf numFmtId="0" fontId="49" fillId="13" borderId="23" xfId="0" applyFont="1" applyFill="1" applyBorder="1" applyAlignment="1">
      <alignment horizontal="center"/>
    </xf>
    <xf numFmtId="0" fontId="0" fillId="11" borderId="0" xfId="0" applyFill="1"/>
    <xf numFmtId="16" fontId="29" fillId="8" borderId="15" xfId="0" applyNumberFormat="1" applyFont="1" applyFill="1" applyBorder="1" applyAlignment="1">
      <alignment horizontal="center" vertical="center"/>
    </xf>
    <xf numFmtId="16" fontId="29" fillId="8" borderId="17" xfId="0" applyNumberFormat="1" applyFont="1" applyFill="1" applyBorder="1" applyAlignment="1">
      <alignment horizontal="center" vertical="center"/>
    </xf>
    <xf numFmtId="16" fontId="51" fillId="8" borderId="15" xfId="0" applyNumberFormat="1" applyFont="1" applyFill="1" applyBorder="1" applyAlignment="1">
      <alignment horizontal="center" vertical="center" textRotation="90"/>
    </xf>
    <xf numFmtId="0" fontId="0" fillId="14" borderId="5" xfId="0" applyFill="1" applyBorder="1" applyAlignment="1">
      <alignment horizontal="center" vertical="center"/>
    </xf>
    <xf numFmtId="16" fontId="51" fillId="10" borderId="15" xfId="0" applyNumberFormat="1" applyFont="1" applyFill="1" applyBorder="1" applyAlignment="1">
      <alignment horizontal="center" vertical="center" textRotation="90"/>
    </xf>
    <xf numFmtId="0" fontId="31" fillId="11" borderId="4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31" fillId="11" borderId="1" xfId="0" applyFont="1" applyFill="1" applyBorder="1" applyAlignment="1">
      <alignment vertical="center" wrapText="1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vertical="center" wrapText="1"/>
    </xf>
    <xf numFmtId="0" fontId="28" fillId="11" borderId="1" xfId="0" applyFont="1" applyFill="1" applyBorder="1" applyAlignment="1">
      <alignment vertical="center" wrapText="1"/>
    </xf>
    <xf numFmtId="0" fontId="60" fillId="4" borderId="25" xfId="0" applyFont="1" applyFill="1" applyBorder="1" applyAlignment="1">
      <alignment horizontal="center" vertical="center" wrapText="1"/>
    </xf>
    <xf numFmtId="0" fontId="59" fillId="4" borderId="6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0" fontId="59" fillId="4" borderId="24" xfId="0" applyFont="1" applyFill="1" applyBorder="1" applyAlignment="1">
      <alignment horizontal="center" vertical="center"/>
    </xf>
    <xf numFmtId="0" fontId="59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center" vertical="top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5" fillId="0" borderId="0" xfId="2" applyFont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2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CFFCC"/>
      <color rgb="FFCC66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6249278</xdr:colOff>
      <xdr:row>0</xdr:row>
      <xdr:rowOff>350184</xdr:rowOff>
    </xdr:from>
    <xdr:to>
      <xdr:col>2</xdr:col>
      <xdr:colOff>2535330</xdr:colOff>
      <xdr:row>1</xdr:row>
      <xdr:rowOff>1565483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8154278" y="350184"/>
          <a:ext cx="8620927" cy="3453674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AGOSTO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4333875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9662273</xdr:colOff>
      <xdr:row>59</xdr:row>
      <xdr:rowOff>1199030</xdr:rowOff>
    </xdr:from>
    <xdr:to>
      <xdr:col>5</xdr:col>
      <xdr:colOff>6269378</xdr:colOff>
      <xdr:row>60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6196856</xdr:colOff>
      <xdr:row>58</xdr:row>
      <xdr:rowOff>1882591</xdr:rowOff>
    </xdr:from>
    <xdr:to>
      <xdr:col>1</xdr:col>
      <xdr:colOff>9390532</xdr:colOff>
      <xdr:row>67</xdr:row>
      <xdr:rowOff>340229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01856" y="102228466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1000125</xdr:colOff>
      <xdr:row>0</xdr:row>
      <xdr:rowOff>0</xdr:rowOff>
    </xdr:from>
    <xdr:to>
      <xdr:col>5</xdr:col>
      <xdr:colOff>6990291</xdr:colOff>
      <xdr:row>3</xdr:row>
      <xdr:rowOff>2115223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49375" y="0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271677</xdr:colOff>
      <xdr:row>4</xdr:row>
      <xdr:rowOff>842210</xdr:rowOff>
    </xdr:from>
    <xdr:to>
      <xdr:col>3</xdr:col>
      <xdr:colOff>7960895</xdr:colOff>
      <xdr:row>5</xdr:row>
      <xdr:rowOff>1283368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560677" y="8462210"/>
          <a:ext cx="7689218" cy="3012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S/.12.50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899583</xdr:colOff>
      <xdr:row>3</xdr:row>
      <xdr:rowOff>13727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583" cy="1072060"/>
        </a:xfrm>
        <a:prstGeom prst="rect">
          <a:avLst/>
        </a:prstGeom>
      </xdr:spPr>
    </xdr:pic>
    <xdr:clientData/>
  </xdr:twoCellAnchor>
  <xdr:twoCellAnchor editAs="oneCell">
    <xdr:from>
      <xdr:col>24</xdr:col>
      <xdr:colOff>245532</xdr:colOff>
      <xdr:row>0</xdr:row>
      <xdr:rowOff>0</xdr:rowOff>
    </xdr:from>
    <xdr:to>
      <xdr:col>32</xdr:col>
      <xdr:colOff>26306</xdr:colOff>
      <xdr:row>3</xdr:row>
      <xdr:rowOff>0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4782" y="0"/>
          <a:ext cx="1209524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61"/>
  <sheetViews>
    <sheetView tabSelected="1" topLeftCell="A7" zoomScale="20" zoomScaleNormal="20" zoomScaleSheetLayoutView="17" zoomScalePageLayoutView="40" workbookViewId="0">
      <selection activeCell="A7" sqref="A7:F7"/>
    </sheetView>
  </sheetViews>
  <sheetFormatPr baseColWidth="10" defaultColWidth="9.140625" defaultRowHeight="36"/>
  <cols>
    <col min="1" max="1" width="31.14062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83" t="s">
        <v>8</v>
      </c>
      <c r="B1" s="83"/>
      <c r="C1" s="83"/>
      <c r="D1" s="83"/>
      <c r="E1" s="83"/>
      <c r="F1" s="83"/>
    </row>
    <row r="2" spans="1:6" ht="138" customHeight="1">
      <c r="A2" s="86" t="s">
        <v>27</v>
      </c>
      <c r="B2" s="87"/>
      <c r="C2" s="87"/>
      <c r="D2" s="87"/>
      <c r="E2" s="87"/>
      <c r="F2" s="87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90" t="s">
        <v>28</v>
      </c>
      <c r="D4" s="90"/>
      <c r="E4" s="90"/>
      <c r="F4" s="2"/>
    </row>
    <row r="5" spans="1:6" ht="201" customHeight="1">
      <c r="A5" s="91" t="s">
        <v>22</v>
      </c>
      <c r="B5" s="91"/>
      <c r="C5" s="91"/>
      <c r="D5" s="91"/>
      <c r="E5" s="91"/>
      <c r="F5" s="91"/>
    </row>
    <row r="6" spans="1:6" ht="152.25" customHeight="1">
      <c r="A6" s="92" t="s">
        <v>31</v>
      </c>
      <c r="B6" s="92"/>
      <c r="C6" s="92"/>
      <c r="D6" s="92"/>
      <c r="E6" s="92"/>
      <c r="F6" s="92"/>
    </row>
    <row r="7" spans="1:6" ht="201" customHeight="1">
      <c r="A7" s="93" t="s">
        <v>23</v>
      </c>
      <c r="B7" s="93"/>
      <c r="C7" s="93"/>
      <c r="D7" s="93"/>
      <c r="E7" s="93"/>
      <c r="F7" s="93"/>
    </row>
    <row r="8" spans="1:6" ht="47.25" customHeight="1">
      <c r="A8" s="88"/>
      <c r="B8" s="89"/>
      <c r="C8" s="89"/>
      <c r="D8" s="89"/>
      <c r="E8" s="89"/>
      <c r="F8" s="89"/>
    </row>
    <row r="9" spans="1:6" ht="74.25" customHeight="1" thickBot="1">
      <c r="A9" s="84" t="s">
        <v>10</v>
      </c>
      <c r="B9" s="62" t="s">
        <v>34</v>
      </c>
      <c r="C9" s="62" t="s">
        <v>35</v>
      </c>
      <c r="D9" s="62" t="s">
        <v>36</v>
      </c>
      <c r="E9" s="62" t="s">
        <v>37</v>
      </c>
      <c r="F9" s="62" t="s">
        <v>38</v>
      </c>
    </row>
    <row r="10" spans="1:6" ht="77.25" customHeight="1">
      <c r="A10" s="85"/>
      <c r="B10" s="64">
        <v>41855</v>
      </c>
      <c r="C10" s="64">
        <v>41856</v>
      </c>
      <c r="D10" s="64">
        <v>41857</v>
      </c>
      <c r="E10" s="64">
        <v>41858</v>
      </c>
      <c r="F10" s="64">
        <v>41859</v>
      </c>
    </row>
    <row r="11" spans="1:6" s="63" customFormat="1" ht="77.25" customHeight="1">
      <c r="A11" s="50"/>
      <c r="B11" s="42"/>
      <c r="C11" s="42"/>
      <c r="D11" s="51"/>
      <c r="E11" s="51"/>
      <c r="F11" s="51"/>
    </row>
    <row r="12" spans="1:6" ht="170.1" customHeight="1">
      <c r="A12" s="23" t="s">
        <v>0</v>
      </c>
      <c r="B12" s="75" t="s">
        <v>64</v>
      </c>
      <c r="C12" s="76"/>
      <c r="D12" s="76"/>
      <c r="E12" s="76"/>
      <c r="F12" s="76"/>
    </row>
    <row r="13" spans="1:6" ht="182.25" customHeight="1">
      <c r="A13" s="24" t="s">
        <v>11</v>
      </c>
      <c r="B13" s="77"/>
      <c r="C13" s="78"/>
      <c r="D13" s="78"/>
      <c r="E13" s="78"/>
      <c r="F13" s="78"/>
    </row>
    <row r="14" spans="1:6" s="4" customFormat="1" ht="102.75" customHeight="1">
      <c r="A14" s="26" t="s">
        <v>3</v>
      </c>
      <c r="B14" s="77"/>
      <c r="C14" s="78"/>
      <c r="D14" s="78"/>
      <c r="E14" s="78"/>
      <c r="F14" s="78"/>
    </row>
    <row r="15" spans="1:6" ht="246" customHeight="1">
      <c r="A15" s="27" t="s">
        <v>1</v>
      </c>
      <c r="B15" s="77"/>
      <c r="C15" s="78"/>
      <c r="D15" s="78"/>
      <c r="E15" s="78"/>
      <c r="F15" s="78"/>
    </row>
    <row r="16" spans="1:6" ht="170.1" customHeight="1">
      <c r="A16" s="28" t="s">
        <v>2</v>
      </c>
      <c r="B16" s="77"/>
      <c r="C16" s="78"/>
      <c r="D16" s="78"/>
      <c r="E16" s="78"/>
      <c r="F16" s="78"/>
    </row>
    <row r="17" spans="1:6" ht="170.1" customHeight="1">
      <c r="A17" s="30" t="s">
        <v>4</v>
      </c>
      <c r="B17" s="77"/>
      <c r="C17" s="78"/>
      <c r="D17" s="78"/>
      <c r="E17" s="78"/>
      <c r="F17" s="78"/>
    </row>
    <row r="18" spans="1:6" ht="75" customHeight="1">
      <c r="A18" s="31" t="s">
        <v>12</v>
      </c>
      <c r="B18" s="77"/>
      <c r="C18" s="78"/>
      <c r="D18" s="78"/>
      <c r="E18" s="78"/>
      <c r="F18" s="78"/>
    </row>
    <row r="19" spans="1:6" ht="75" customHeight="1">
      <c r="A19" s="31" t="s">
        <v>13</v>
      </c>
      <c r="B19" s="79"/>
      <c r="C19" s="80"/>
      <c r="D19" s="80"/>
      <c r="E19" s="80"/>
      <c r="F19" s="80"/>
    </row>
    <row r="20" spans="1:6" ht="77.25" customHeight="1" thickBot="1">
      <c r="A20" s="32"/>
      <c r="B20" s="64">
        <v>41862</v>
      </c>
      <c r="C20" s="64">
        <v>41863</v>
      </c>
      <c r="D20" s="64">
        <v>41864</v>
      </c>
      <c r="E20" s="64">
        <v>41865</v>
      </c>
      <c r="F20" s="64">
        <v>41866</v>
      </c>
    </row>
    <row r="21" spans="1:6" s="63" customFormat="1" ht="77.25" customHeight="1">
      <c r="A21" s="50" t="s">
        <v>135</v>
      </c>
      <c r="B21" s="42" t="s">
        <v>133</v>
      </c>
      <c r="C21" s="42" t="s">
        <v>39</v>
      </c>
      <c r="D21" s="51" t="s">
        <v>40</v>
      </c>
      <c r="E21" s="51" t="s">
        <v>41</v>
      </c>
      <c r="F21" s="42" t="s">
        <v>134</v>
      </c>
    </row>
    <row r="22" spans="1:6" ht="153" customHeight="1">
      <c r="A22" s="23" t="s">
        <v>0</v>
      </c>
      <c r="B22" s="39" t="s">
        <v>67</v>
      </c>
      <c r="C22" s="40" t="s">
        <v>68</v>
      </c>
      <c r="D22" s="25" t="s">
        <v>69</v>
      </c>
      <c r="E22" s="40" t="s">
        <v>70</v>
      </c>
      <c r="F22" s="40" t="s">
        <v>71</v>
      </c>
    </row>
    <row r="23" spans="1:6" ht="197.25" customHeight="1">
      <c r="A23" s="24" t="s">
        <v>11</v>
      </c>
      <c r="B23" s="37" t="s">
        <v>72</v>
      </c>
      <c r="C23" s="40" t="s">
        <v>73</v>
      </c>
      <c r="D23" s="69" t="s">
        <v>74</v>
      </c>
      <c r="E23" s="40" t="s">
        <v>75</v>
      </c>
      <c r="F23" s="40" t="s">
        <v>76</v>
      </c>
    </row>
    <row r="24" spans="1:6" ht="95.25" customHeight="1">
      <c r="A24" s="26" t="s">
        <v>3</v>
      </c>
      <c r="B24" s="52" t="s">
        <v>53</v>
      </c>
      <c r="C24" s="81" t="s">
        <v>42</v>
      </c>
      <c r="D24" s="82"/>
      <c r="E24" s="82"/>
      <c r="F24" s="82"/>
    </row>
    <row r="25" spans="1:6" ht="255.75" customHeight="1">
      <c r="A25" s="27" t="s">
        <v>1</v>
      </c>
      <c r="B25" s="71" t="s">
        <v>54</v>
      </c>
      <c r="C25" s="72" t="s">
        <v>77</v>
      </c>
      <c r="D25" s="72" t="s">
        <v>78</v>
      </c>
      <c r="E25" s="72" t="s">
        <v>79</v>
      </c>
      <c r="F25" s="36" t="s">
        <v>80</v>
      </c>
    </row>
    <row r="26" spans="1:6" ht="156" customHeight="1">
      <c r="A26" s="28" t="s">
        <v>2</v>
      </c>
      <c r="B26" s="29" t="s">
        <v>55</v>
      </c>
      <c r="C26" s="29" t="s">
        <v>81</v>
      </c>
      <c r="D26" s="29" t="s">
        <v>82</v>
      </c>
      <c r="E26" s="47" t="s">
        <v>83</v>
      </c>
      <c r="F26" s="47" t="s">
        <v>84</v>
      </c>
    </row>
    <row r="27" spans="1:6" ht="201.75" customHeight="1">
      <c r="A27" s="30" t="s">
        <v>4</v>
      </c>
      <c r="B27" s="29" t="s">
        <v>85</v>
      </c>
      <c r="C27" s="54" t="s">
        <v>43</v>
      </c>
      <c r="D27" s="29" t="s">
        <v>86</v>
      </c>
      <c r="E27" s="54" t="s">
        <v>43</v>
      </c>
      <c r="F27" s="47" t="s">
        <v>44</v>
      </c>
    </row>
    <row r="28" spans="1:6" ht="95.25" customHeight="1">
      <c r="A28" s="31" t="s">
        <v>12</v>
      </c>
      <c r="B28" s="22" t="s">
        <v>87</v>
      </c>
      <c r="C28" s="22" t="s">
        <v>58</v>
      </c>
      <c r="D28" s="22" t="s">
        <v>88</v>
      </c>
      <c r="E28" s="70" t="s">
        <v>89</v>
      </c>
      <c r="F28" s="22" t="s">
        <v>90</v>
      </c>
    </row>
    <row r="29" spans="1:6" ht="76.5" customHeight="1">
      <c r="A29" s="31" t="s">
        <v>13</v>
      </c>
      <c r="B29" s="21" t="s">
        <v>59</v>
      </c>
      <c r="C29" s="21" t="s">
        <v>47</v>
      </c>
      <c r="D29" s="21" t="s">
        <v>48</v>
      </c>
      <c r="E29" s="53" t="s">
        <v>46</v>
      </c>
      <c r="F29" s="21" t="s">
        <v>59</v>
      </c>
    </row>
    <row r="30" spans="1:6" ht="76.5">
      <c r="A30" s="33" t="s">
        <v>10</v>
      </c>
      <c r="B30" s="65">
        <v>41869</v>
      </c>
      <c r="C30" s="65">
        <v>41870</v>
      </c>
      <c r="D30" s="65">
        <v>41871</v>
      </c>
      <c r="E30" s="65">
        <v>41872</v>
      </c>
      <c r="F30" s="65">
        <v>41873</v>
      </c>
    </row>
    <row r="31" spans="1:6" ht="75" customHeight="1">
      <c r="A31" s="50" t="s">
        <v>17</v>
      </c>
      <c r="B31" s="42" t="s">
        <v>136</v>
      </c>
      <c r="C31" s="42" t="s">
        <v>137</v>
      </c>
      <c r="D31" s="51" t="s">
        <v>49</v>
      </c>
      <c r="E31" s="51" t="s">
        <v>50</v>
      </c>
      <c r="F31" s="42" t="s">
        <v>51</v>
      </c>
    </row>
    <row r="32" spans="1:6" ht="165" customHeight="1">
      <c r="A32" s="43" t="s">
        <v>0</v>
      </c>
      <c r="B32" s="39" t="s">
        <v>91</v>
      </c>
      <c r="C32" s="73" t="s">
        <v>92</v>
      </c>
      <c r="D32" s="73" t="s">
        <v>93</v>
      </c>
      <c r="E32" s="73" t="s">
        <v>52</v>
      </c>
      <c r="F32" s="73" t="s">
        <v>94</v>
      </c>
    </row>
    <row r="33" spans="1:10" ht="150" customHeight="1">
      <c r="A33" s="44" t="s">
        <v>11</v>
      </c>
      <c r="B33" s="37" t="s">
        <v>95</v>
      </c>
      <c r="C33" s="73" t="s">
        <v>96</v>
      </c>
      <c r="D33" s="69" t="s">
        <v>97</v>
      </c>
      <c r="E33" s="73" t="s">
        <v>98</v>
      </c>
      <c r="F33" s="73" t="s">
        <v>99</v>
      </c>
    </row>
    <row r="34" spans="1:10" ht="91.5" customHeight="1">
      <c r="A34" s="38" t="s">
        <v>3</v>
      </c>
      <c r="B34" s="52" t="s">
        <v>53</v>
      </c>
      <c r="C34" s="81" t="s">
        <v>42</v>
      </c>
      <c r="D34" s="82"/>
      <c r="E34" s="82"/>
      <c r="F34" s="82"/>
    </row>
    <row r="35" spans="1:10" ht="243.75" customHeight="1">
      <c r="A35" s="45" t="s">
        <v>1</v>
      </c>
      <c r="B35" s="25" t="s">
        <v>66</v>
      </c>
      <c r="C35" s="72" t="s">
        <v>100</v>
      </c>
      <c r="D35" s="71" t="s">
        <v>101</v>
      </c>
      <c r="E35" s="36" t="s">
        <v>102</v>
      </c>
      <c r="F35" s="36" t="s">
        <v>103</v>
      </c>
    </row>
    <row r="36" spans="1:10" ht="161.25" customHeight="1">
      <c r="A36" s="46" t="s">
        <v>2</v>
      </c>
      <c r="B36" s="29" t="s">
        <v>55</v>
      </c>
      <c r="C36" s="74" t="s">
        <v>104</v>
      </c>
      <c r="D36" s="74" t="s">
        <v>105</v>
      </c>
      <c r="E36" s="47" t="s">
        <v>106</v>
      </c>
      <c r="F36" s="47" t="s">
        <v>107</v>
      </c>
    </row>
    <row r="37" spans="1:10" ht="171" customHeight="1">
      <c r="A37" s="48" t="s">
        <v>4</v>
      </c>
      <c r="B37" s="29" t="s">
        <v>108</v>
      </c>
      <c r="C37" s="54" t="s">
        <v>43</v>
      </c>
      <c r="D37" s="29" t="s">
        <v>109</v>
      </c>
      <c r="E37" s="54" t="s">
        <v>43</v>
      </c>
      <c r="F37" s="47" t="s">
        <v>110</v>
      </c>
    </row>
    <row r="38" spans="1:10" ht="98.25" customHeight="1">
      <c r="A38" s="49" t="s">
        <v>12</v>
      </c>
      <c r="B38" s="22" t="s">
        <v>45</v>
      </c>
      <c r="C38" s="22" t="s">
        <v>111</v>
      </c>
      <c r="D38" s="22" t="s">
        <v>112</v>
      </c>
      <c r="E38" s="70" t="s">
        <v>57</v>
      </c>
      <c r="F38" s="22" t="s">
        <v>113</v>
      </c>
    </row>
    <row r="39" spans="1:10" ht="94.5" customHeight="1">
      <c r="A39" s="49" t="s">
        <v>13</v>
      </c>
      <c r="B39" s="21" t="s">
        <v>47</v>
      </c>
      <c r="C39" s="21" t="s">
        <v>59</v>
      </c>
      <c r="D39" s="21" t="s">
        <v>46</v>
      </c>
      <c r="E39" s="53" t="s">
        <v>48</v>
      </c>
      <c r="F39" s="21" t="s">
        <v>59</v>
      </c>
    </row>
    <row r="40" spans="1:10" ht="77.25" customHeight="1">
      <c r="A40" s="33" t="s">
        <v>10</v>
      </c>
      <c r="B40" s="64">
        <v>41876</v>
      </c>
      <c r="C40" s="64">
        <v>41877</v>
      </c>
      <c r="D40" s="64">
        <v>41878</v>
      </c>
      <c r="E40" s="64">
        <v>41879</v>
      </c>
      <c r="F40" s="64">
        <v>41880</v>
      </c>
    </row>
    <row r="41" spans="1:10" s="63" customFormat="1" ht="77.25" customHeight="1">
      <c r="A41" s="61" t="s">
        <v>17</v>
      </c>
      <c r="B41" s="42" t="s">
        <v>63</v>
      </c>
      <c r="C41" s="42" t="s">
        <v>138</v>
      </c>
      <c r="D41" s="51" t="s">
        <v>60</v>
      </c>
      <c r="E41" s="51" t="s">
        <v>61</v>
      </c>
      <c r="F41" s="42" t="s">
        <v>139</v>
      </c>
    </row>
    <row r="42" spans="1:10" s="1" customFormat="1" ht="188.25" customHeight="1">
      <c r="A42" s="23" t="s">
        <v>0</v>
      </c>
      <c r="B42" s="39" t="s">
        <v>114</v>
      </c>
      <c r="C42" s="40" t="s">
        <v>115</v>
      </c>
      <c r="D42" s="71" t="s">
        <v>116</v>
      </c>
      <c r="E42" s="40" t="s">
        <v>117</v>
      </c>
      <c r="F42" s="40" t="s">
        <v>118</v>
      </c>
    </row>
    <row r="43" spans="1:10" s="41" customFormat="1" ht="205.5" customHeight="1">
      <c r="A43" s="24" t="s">
        <v>11</v>
      </c>
      <c r="B43" s="37" t="s">
        <v>119</v>
      </c>
      <c r="C43" s="40" t="s">
        <v>120</v>
      </c>
      <c r="D43" s="25" t="s">
        <v>121</v>
      </c>
      <c r="E43" s="40" t="s">
        <v>122</v>
      </c>
      <c r="F43" s="40" t="s">
        <v>123</v>
      </c>
    </row>
    <row r="44" spans="1:10" s="1" customFormat="1" ht="112.5" customHeight="1">
      <c r="A44" s="26" t="s">
        <v>65</v>
      </c>
      <c r="B44" s="52" t="s">
        <v>53</v>
      </c>
      <c r="C44" s="81" t="s">
        <v>42</v>
      </c>
      <c r="D44" s="82"/>
      <c r="E44" s="82"/>
      <c r="F44" s="82"/>
      <c r="J44"/>
    </row>
    <row r="45" spans="1:10" s="41" customFormat="1" ht="219" customHeight="1">
      <c r="A45" s="27" t="s">
        <v>33</v>
      </c>
      <c r="B45" s="25" t="s">
        <v>66</v>
      </c>
      <c r="C45" s="36" t="s">
        <v>124</v>
      </c>
      <c r="D45" s="25" t="s">
        <v>125</v>
      </c>
      <c r="E45" s="36" t="s">
        <v>126</v>
      </c>
      <c r="F45" s="72" t="s">
        <v>78</v>
      </c>
      <c r="J45" s="4"/>
    </row>
    <row r="46" spans="1:10" s="41" customFormat="1" ht="169.5" customHeight="1">
      <c r="A46" s="28" t="s">
        <v>2</v>
      </c>
      <c r="B46" s="29" t="s">
        <v>55</v>
      </c>
      <c r="C46" s="29" t="s">
        <v>127</v>
      </c>
      <c r="D46" s="29" t="s">
        <v>62</v>
      </c>
      <c r="E46" s="47" t="s">
        <v>104</v>
      </c>
      <c r="F46" s="47" t="s">
        <v>84</v>
      </c>
      <c r="J46" s="4"/>
    </row>
    <row r="47" spans="1:10" s="4" customFormat="1" ht="183" customHeight="1">
      <c r="A47" s="30" t="s">
        <v>4</v>
      </c>
      <c r="B47" s="29" t="s">
        <v>128</v>
      </c>
      <c r="C47" s="54" t="s">
        <v>43</v>
      </c>
      <c r="D47" s="29" t="s">
        <v>129</v>
      </c>
      <c r="E47" s="54" t="s">
        <v>43</v>
      </c>
      <c r="F47" s="47" t="s">
        <v>130</v>
      </c>
    </row>
    <row r="48" spans="1:10" s="4" customFormat="1" ht="96.75" customHeight="1">
      <c r="A48" s="31" t="s">
        <v>12</v>
      </c>
      <c r="B48" s="22" t="s">
        <v>57</v>
      </c>
      <c r="C48" s="22" t="s">
        <v>56</v>
      </c>
      <c r="D48" s="22" t="s">
        <v>131</v>
      </c>
      <c r="E48" s="70" t="s">
        <v>88</v>
      </c>
      <c r="F48" s="22" t="s">
        <v>132</v>
      </c>
    </row>
    <row r="49" spans="1:6" ht="99.75" customHeight="1">
      <c r="A49" s="31" t="s">
        <v>13</v>
      </c>
      <c r="B49" s="21" t="s">
        <v>46</v>
      </c>
      <c r="C49" s="21" t="s">
        <v>59</v>
      </c>
      <c r="D49" s="21" t="s">
        <v>47</v>
      </c>
      <c r="E49" s="53" t="s">
        <v>48</v>
      </c>
      <c r="F49" s="21" t="s">
        <v>59</v>
      </c>
    </row>
    <row r="50" spans="1:6" ht="111.75" customHeight="1">
      <c r="A50" s="10"/>
      <c r="B50" s="94" t="s">
        <v>140</v>
      </c>
      <c r="C50" s="94"/>
      <c r="D50" s="94"/>
      <c r="E50" s="94"/>
      <c r="F50" s="94"/>
    </row>
    <row r="51" spans="1:6" s="5" customFormat="1" ht="231.75" customHeight="1">
      <c r="A51" s="97" t="s">
        <v>30</v>
      </c>
      <c r="B51" s="98"/>
      <c r="C51" s="98"/>
      <c r="D51" s="98"/>
      <c r="E51" s="98"/>
      <c r="F51" s="98"/>
    </row>
    <row r="52" spans="1:6" s="8" customFormat="1" ht="189.75" customHeight="1">
      <c r="A52" s="34"/>
      <c r="B52" s="35"/>
      <c r="C52" s="35"/>
      <c r="D52" s="35"/>
      <c r="E52" s="35"/>
      <c r="F52" s="35"/>
    </row>
    <row r="53" spans="1:6" s="9" customFormat="1" ht="118.5" customHeight="1">
      <c r="A53" s="99" t="s">
        <v>14</v>
      </c>
      <c r="B53" s="100"/>
      <c r="C53" s="100"/>
      <c r="D53" s="100"/>
      <c r="E53" s="100"/>
      <c r="F53" s="100"/>
    </row>
    <row r="54" spans="1:6" s="9" customFormat="1" ht="126" customHeight="1">
      <c r="A54" s="96" t="s">
        <v>25</v>
      </c>
      <c r="B54" s="96"/>
      <c r="C54" s="96"/>
      <c r="D54" s="96"/>
      <c r="E54" s="96"/>
      <c r="F54" s="96"/>
    </row>
    <row r="55" spans="1:6" s="3" customFormat="1" ht="148.5" customHeight="1">
      <c r="A55" s="95" t="s">
        <v>26</v>
      </c>
      <c r="B55" s="95"/>
      <c r="C55" s="95"/>
      <c r="D55" s="95"/>
      <c r="E55" s="95"/>
      <c r="F55" s="95"/>
    </row>
    <row r="56" spans="1:6" s="3" customFormat="1" ht="53.25" customHeight="1">
      <c r="A56" s="95"/>
      <c r="B56" s="95"/>
      <c r="C56" s="95"/>
      <c r="D56" s="95"/>
      <c r="E56" s="95"/>
      <c r="F56" s="95"/>
    </row>
    <row r="57" spans="1:6" s="6" customFormat="1" ht="53.25" customHeight="1">
      <c r="A57" s="95"/>
      <c r="B57" s="95"/>
      <c r="C57" s="95"/>
      <c r="D57" s="95"/>
      <c r="E57" s="95"/>
      <c r="F57" s="95"/>
    </row>
    <row r="61" spans="1:6" ht="167.25" customHeight="1"/>
  </sheetData>
  <sheetProtection selectLockedCells="1"/>
  <mergeCells count="17">
    <mergeCell ref="B50:F50"/>
    <mergeCell ref="A55:F57"/>
    <mergeCell ref="A54:F54"/>
    <mergeCell ref="A51:F51"/>
    <mergeCell ref="A53:F53"/>
    <mergeCell ref="B12:F19"/>
    <mergeCell ref="C34:F34"/>
    <mergeCell ref="C44:F44"/>
    <mergeCell ref="A1:F1"/>
    <mergeCell ref="A9:A10"/>
    <mergeCell ref="A2:F2"/>
    <mergeCell ref="A8:F8"/>
    <mergeCell ref="C4:E4"/>
    <mergeCell ref="A5:F5"/>
    <mergeCell ref="A6:F6"/>
    <mergeCell ref="A7:F7"/>
    <mergeCell ref="C24:F24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3622047244094491" right="0.23622047244094491" top="0" bottom="0" header="0.31496062992125984" footer="0.31496062992125984"/>
  <pageSetup scale="10" orientation="portrait" r:id="rId3"/>
  <rowBreaks count="1" manualBreakCount="1">
    <brk id="57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F17"/>
  <sheetViews>
    <sheetView zoomScale="90" zoomScaleNormal="90" workbookViewId="0">
      <selection activeCell="A22" sqref="A22"/>
    </sheetView>
  </sheetViews>
  <sheetFormatPr baseColWidth="10" defaultColWidth="11.42578125" defaultRowHeight="15"/>
  <cols>
    <col min="1" max="1" width="39.140625" customWidth="1"/>
    <col min="2" max="2" width="5.140625" customWidth="1"/>
    <col min="3" max="22" width="3.28515625" customWidth="1"/>
    <col min="23" max="23" width="13.5703125" customWidth="1"/>
    <col min="24" max="24" width="16.28515625" bestFit="1" customWidth="1"/>
    <col min="25" max="25" width="21.42578125" customWidth="1"/>
    <col min="26" max="26" width="1.5703125" hidden="1" customWidth="1"/>
    <col min="27" max="31" width="2.140625" hidden="1" customWidth="1"/>
    <col min="32" max="32" width="10.28515625" hidden="1" customWidth="1"/>
  </cols>
  <sheetData>
    <row r="1" spans="1:32" ht="23.25" customHeight="1">
      <c r="A1" s="101" t="s">
        <v>141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32" ht="22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32" ht="37.5" customHeight="1" thickBo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AF3" t="s">
        <v>18</v>
      </c>
    </row>
    <row r="4" spans="1:32" ht="24" customHeight="1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</row>
    <row r="5" spans="1:32" s="12" customFormat="1" ht="20.2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7"/>
    </row>
    <row r="6" spans="1:32" s="12" customFormat="1" ht="48" customHeight="1">
      <c r="A6" s="55" t="s">
        <v>15</v>
      </c>
      <c r="B6" s="58" t="s">
        <v>16</v>
      </c>
      <c r="C6" s="68">
        <v>41855</v>
      </c>
      <c r="D6" s="68">
        <v>41856</v>
      </c>
      <c r="E6" s="68">
        <v>41857</v>
      </c>
      <c r="F6" s="68">
        <v>41858</v>
      </c>
      <c r="G6" s="68">
        <v>41859</v>
      </c>
      <c r="H6" s="66">
        <v>41862</v>
      </c>
      <c r="I6" s="66">
        <v>41863</v>
      </c>
      <c r="J6" s="66">
        <v>41864</v>
      </c>
      <c r="K6" s="66">
        <v>41865</v>
      </c>
      <c r="L6" s="66">
        <v>41866</v>
      </c>
      <c r="M6" s="66">
        <v>41869</v>
      </c>
      <c r="N6" s="66">
        <v>41870</v>
      </c>
      <c r="O6" s="66">
        <v>41871</v>
      </c>
      <c r="P6" s="66">
        <v>41872</v>
      </c>
      <c r="Q6" s="66">
        <v>41873</v>
      </c>
      <c r="R6" s="66">
        <v>41876</v>
      </c>
      <c r="S6" s="66">
        <v>41877</v>
      </c>
      <c r="T6" s="66">
        <v>41878</v>
      </c>
      <c r="U6" s="66">
        <v>41879</v>
      </c>
      <c r="V6" s="66">
        <v>41880</v>
      </c>
      <c r="W6" s="18" t="s">
        <v>6</v>
      </c>
      <c r="X6" s="19" t="s">
        <v>9</v>
      </c>
      <c r="Y6" s="20" t="s">
        <v>7</v>
      </c>
    </row>
    <row r="7" spans="1:32" ht="21" customHeight="1">
      <c r="A7" s="55" t="s">
        <v>5</v>
      </c>
      <c r="B7" s="59" t="s">
        <v>5</v>
      </c>
      <c r="C7" s="67"/>
      <c r="D7" s="67"/>
      <c r="E7" s="67"/>
      <c r="F7" s="67"/>
      <c r="G7" s="6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>
        <f>SUM(AA7:AF7)</f>
        <v>0</v>
      </c>
      <c r="X7" s="17">
        <v>12.5</v>
      </c>
      <c r="Y7" s="15">
        <f>W7*X7</f>
        <v>0</v>
      </c>
      <c r="Z7" t="s">
        <v>5</v>
      </c>
      <c r="AA7">
        <f>COUNTIF(C7:V7,"a")</f>
        <v>0</v>
      </c>
      <c r="AB7">
        <f>COUNTIF(C7:V7,"z")</f>
        <v>0</v>
      </c>
      <c r="AC7">
        <f>COUNTIF(C7:V7,"b")</f>
        <v>0</v>
      </c>
      <c r="AD7">
        <f>COUNTIF(C7:V7,"c")</f>
        <v>0</v>
      </c>
      <c r="AE7">
        <f>COUNTIF(C7:V7,"d")</f>
        <v>0</v>
      </c>
      <c r="AF7">
        <f>COUNTIF(C7:V7,"e")</f>
        <v>0</v>
      </c>
    </row>
    <row r="8" spans="1:32" ht="18" customHeight="1" thickBot="1">
      <c r="A8" s="55" t="s">
        <v>5</v>
      </c>
      <c r="B8" s="60"/>
      <c r="C8" s="67"/>
      <c r="D8" s="67"/>
      <c r="E8" s="67"/>
      <c r="F8" s="67"/>
      <c r="G8" s="6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1">
        <f t="shared" ref="W8" si="0">SUM(AA8:AF8)</f>
        <v>0</v>
      </c>
      <c r="X8" s="17">
        <v>12.5</v>
      </c>
      <c r="Y8" s="15">
        <f>W8*X8</f>
        <v>0</v>
      </c>
      <c r="AA8">
        <f>COUNTIF(C8:V8,"a")</f>
        <v>0</v>
      </c>
      <c r="AB8">
        <f>COUNTIF(C8:V8,"z")</f>
        <v>0</v>
      </c>
      <c r="AC8">
        <f>COUNTIF(C8:V8,"b")</f>
        <v>0</v>
      </c>
      <c r="AD8">
        <f>COUNTIF(C8:V8,"c")</f>
        <v>0</v>
      </c>
      <c r="AE8">
        <f>COUNTIF(C8:V8,"d")</f>
        <v>0</v>
      </c>
      <c r="AF8">
        <f>COUNTIF(C8:V8,"e")</f>
        <v>0</v>
      </c>
    </row>
    <row r="9" spans="1:32" ht="49.5" customHeight="1" thickBot="1">
      <c r="A9" s="102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56" t="s">
        <v>32</v>
      </c>
      <c r="Y9" s="16">
        <f>SUM(Y7:Y8)</f>
        <v>0</v>
      </c>
    </row>
    <row r="10" spans="1:32" ht="36" customHeight="1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 t="s">
        <v>19</v>
      </c>
      <c r="Y10" s="13">
        <f>SUM(Y6:Y8)+12</f>
        <v>12</v>
      </c>
    </row>
    <row r="11" spans="1:32" ht="20.25" customHeight="1">
      <c r="A11" s="104" t="s">
        <v>24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6"/>
    </row>
    <row r="12" spans="1:32" ht="21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9"/>
    </row>
    <row r="13" spans="1:32" ht="20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</row>
    <row r="14" spans="1:32" ht="22.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9"/>
    </row>
    <row r="15" spans="1:32" ht="21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9"/>
    </row>
    <row r="16" spans="1:32" ht="19.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9"/>
    </row>
    <row r="17" spans="1:30" ht="30.75" customHeight="1" thickBot="1">
      <c r="A17" s="110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</row>
  </sheetData>
  <mergeCells count="5">
    <mergeCell ref="A1:Y2"/>
    <mergeCell ref="A9:W10"/>
    <mergeCell ref="A11:AD17"/>
    <mergeCell ref="A3:Y3"/>
    <mergeCell ref="A4:AE5"/>
  </mergeCells>
  <phoneticPr fontId="4" type="noConversion"/>
  <conditionalFormatting sqref="C7:V8">
    <cfRule type="cellIs" dxfId="10" priority="61" operator="equal">
      <formula>"z"</formula>
    </cfRule>
    <cfRule type="cellIs" dxfId="9" priority="64" operator="equal">
      <formula>"e"</formula>
    </cfRule>
    <cfRule type="cellIs" dxfId="8" priority="65" operator="equal">
      <formula>"d"</formula>
    </cfRule>
    <cfRule type="cellIs" dxfId="7" priority="66" operator="equal">
      <formula>"c"</formula>
    </cfRule>
    <cfRule type="cellIs" dxfId="6" priority="67" operator="equal">
      <formula>"b"</formula>
    </cfRule>
    <cfRule type="cellIs" dxfId="5" priority="68" operator="equal">
      <formula>"a"</formula>
    </cfRule>
  </conditionalFormatting>
  <conditionalFormatting sqref="C7:V7">
    <cfRule type="cellIs" dxfId="4" priority="56" operator="equal">
      <formula>"e"</formula>
    </cfRule>
    <cfRule type="cellIs" dxfId="3" priority="57" operator="equal">
      <formula>"d"</formula>
    </cfRule>
    <cfRule type="cellIs" dxfId="2" priority="58" operator="equal">
      <formula>"c"</formula>
    </cfRule>
    <cfRule type="cellIs" dxfId="1" priority="59" operator="equal">
      <formula>"b"</formula>
    </cfRule>
    <cfRule type="cellIs" dxfId="0" priority="60" operator="equal">
      <formula>"a"</formula>
    </cfRule>
  </conditionalFormatting>
  <conditionalFormatting sqref="W7:W8">
    <cfRule type="colorScale" priority="8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Y7:Y8">
    <cfRule type="colorScale" priority="8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AGOSTO 2014</vt:lpstr>
      <vt:lpstr> HOJA DE PEDIDO AGOSTO 2014</vt:lpstr>
      <vt:lpstr>'MENU AGOSTO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2014-04-01T14:35:12Z</cp:lastPrinted>
  <dcterms:created xsi:type="dcterms:W3CDTF">2009-12-16T20:00:28Z</dcterms:created>
  <dcterms:modified xsi:type="dcterms:W3CDTF">2014-07-14T15:21:43Z</dcterms:modified>
</cp:coreProperties>
</file>