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20" windowWidth="15480" windowHeight="8475"/>
  </bookViews>
  <sheets>
    <sheet name="MENU SEPTIEMBRE 2014" sheetId="1" r:id="rId1"/>
    <sheet name=" HOJA DE PEDIDO SEPTIEMBRE 2014" sheetId="3" r:id="rId2"/>
  </sheets>
  <definedNames>
    <definedName name="_xlnm.Print_Area" localSheetId="0">'MENU SEPTIEMBRE 2014'!$A$1:$F$67</definedName>
  </definedNames>
  <calcPr calcId="124519"/>
</workbook>
</file>

<file path=xl/calcChain.xml><?xml version="1.0" encoding="utf-8"?>
<calcChain xmlns="http://schemas.openxmlformats.org/spreadsheetml/2006/main">
  <c r="AD8" i="3"/>
  <c r="AE8"/>
  <c r="AF8"/>
  <c r="AG8"/>
  <c r="AH8"/>
  <c r="AI8"/>
  <c r="Z8" s="1"/>
  <c r="AB8" s="1"/>
  <c r="AI7"/>
  <c r="AH7"/>
  <c r="AG7"/>
  <c r="AF7"/>
  <c r="AE7"/>
  <c r="AD7"/>
  <c r="Z7" l="1"/>
  <c r="AB7" s="1"/>
  <c r="AB9" s="1"/>
  <c r="AB10" l="1"/>
</calcChain>
</file>

<file path=xl/comments1.xml><?xml version="1.0" encoding="utf-8"?>
<comments xmlns="http://schemas.openxmlformats.org/spreadsheetml/2006/main">
  <authors>
    <author>Usuario</author>
  </authors>
  <commentList>
    <comment ref="AA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<sst xmlns="http://schemas.openxmlformats.org/spreadsheetml/2006/main" count="249" uniqueCount="157">
  <si>
    <t>A</t>
  </si>
  <si>
    <t>C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</si>
  <si>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</si>
  <si>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</si>
  <si>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</si>
  <si>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</si>
  <si>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</si>
  <si>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</si>
  <si>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</si>
  <si>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</si>
  <si>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</si>
  <si>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</si>
  <si>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</si>
  <si>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</si>
  <si>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HORARIO DE ATENCIÓN AL CLIENTE: TELÉFONOS FIJOS - LUNES A VIERNES DE 7AM - 4PM   NEXTEL Y CELULARES: 7AM - 5PM</t>
  </si>
  <si>
    <r>
      <rPr>
        <sz val="111"/>
        <rFont val="Calibri"/>
        <family val="2"/>
      </rPr>
      <t xml:space="preserve">Encuentre el menu en :    </t>
    </r>
    <r>
      <rPr>
        <u/>
        <sz val="111"/>
        <rFont val="Calibri"/>
        <family val="2"/>
      </rPr>
      <t>www.happylunchesservice.com</t>
    </r>
  </si>
  <si>
    <t>Nombre del alumno</t>
  </si>
  <si>
    <t>grado</t>
  </si>
  <si>
    <t>ATENCION</t>
  </si>
  <si>
    <t>Total con MORA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</si>
  <si>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</si>
  <si>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</si>
  <si>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HOJA  ELECTRONICA DE PEDIDO SE  ENCUENTRA EN LA SEGUNDA PESTANA  UBICADA EN LA PARTE INFERIOR IZQUIERDA DE SU PANTALLA</t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</si>
  <si>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</si>
  <si>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</si>
  <si>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SANTA MARIA PRIMARIA (5to y 6to GRADO)</t>
  </si>
  <si>
    <t>SANTA MARIA PRIMARIA (5to Y 6to GRADO)</t>
  </si>
  <si>
    <t>No se aceptarán pedidos ni cambios de opción con menos de (24 horas) de anticipación, excepto dietas por enfermedad.</t>
  </si>
  <si>
    <t>Nombre del Padre y de la Madre:</t>
  </si>
  <si>
    <t>Correos Electrónicos y Teléfonos:</t>
  </si>
  <si>
    <t>30 de Mayo</t>
  </si>
  <si>
    <t xml:space="preserve">            SCOTIABANK Cuenta Corriente: 000683-4205                                                                         Cód. Cta. Interbancario Scotia: 009 252 000006834205 84 </t>
  </si>
  <si>
    <t>Total a depositar</t>
  </si>
  <si>
    <t xml:space="preserve"> C</t>
  </si>
  <si>
    <t>Lunes</t>
  </si>
  <si>
    <t xml:space="preserve">Martes </t>
  </si>
  <si>
    <t xml:space="preserve">Miércoles </t>
  </si>
  <si>
    <t>Jueves</t>
  </si>
  <si>
    <t>Viernes</t>
  </si>
  <si>
    <t xml:space="preserve">PIZZA DISPONIBLE SOLO LOS DÍAS LUNES </t>
  </si>
  <si>
    <t>PIZZA CLÁSICA ARTESANAL</t>
  </si>
  <si>
    <t>Causa Limeña</t>
  </si>
  <si>
    <t xml:space="preserve">DISPONIBLE LUNES,MIÉRCOLES Y VIERNES </t>
  </si>
  <si>
    <t>Dedos de pollo con papitas</t>
  </si>
  <si>
    <t>Fruta de estación</t>
  </si>
  <si>
    <t>Gelatina</t>
  </si>
  <si>
    <t>Naranjada</t>
  </si>
  <si>
    <t>Chicha morada</t>
  </si>
  <si>
    <t>Maracuyá</t>
  </si>
  <si>
    <t>Limonada</t>
  </si>
  <si>
    <t>Alfajor</t>
  </si>
  <si>
    <t>B</t>
  </si>
  <si>
    <t>Lasagna a la Bolognesa</t>
  </si>
  <si>
    <t>Ensalada fresca con pavo al horno</t>
  </si>
  <si>
    <t>BBQ wings con papitas</t>
  </si>
  <si>
    <t xml:space="preserve">Fruta de estación </t>
  </si>
  <si>
    <t>Arroz tapado con plátano al grill</t>
  </si>
  <si>
    <t>Trufas</t>
  </si>
  <si>
    <t>Teléfonos:  445-8009  ó  446-0712         Contacto:   Jessica Pellegrin              Movistar: #955852586</t>
  </si>
  <si>
    <t xml:space="preserve">Pollito a la reina con arroz y verduras </t>
  </si>
  <si>
    <t>Arroz chaufa fusión aeropuerto</t>
  </si>
  <si>
    <t>Milanesa de pescado con papas doradas/verduras salteadas</t>
  </si>
  <si>
    <t>Panamitos guisados con pollo/arroz con verduras</t>
  </si>
  <si>
    <t>Dedos de pescado con boliyucas</t>
  </si>
  <si>
    <t>Lentejitas guisadas con huevito al grill/arroz con verduras</t>
  </si>
  <si>
    <t>Locro de zapallo guisado con quesito/arroz blanco</t>
  </si>
  <si>
    <t>Seco de res con arroz blanco</t>
  </si>
  <si>
    <t>Quinua guisada con quesito/arroz primavera</t>
  </si>
  <si>
    <t>Happy Lunch Marino Dedos de pescado con yuquitas doradas y salsa tártara</t>
  </si>
  <si>
    <t>Happy Lunch Italiano Lasagna de espinacas con pollo en salsa Pomarola/pan al ajo</t>
  </si>
  <si>
    <t>Happy Lunch Mexicano quesadillas con guacamole, nachos</t>
  </si>
  <si>
    <t>Happy Lunch Oriental pollo con piña/arroz blanco/wantán/tamarindo</t>
  </si>
  <si>
    <t>Happy Lunch Criollo Spaguetti a la Huancaína con lomito al jugo</t>
  </si>
  <si>
    <t>Ensalada César con pollito al grill</t>
  </si>
  <si>
    <t>Ensalada Cheff</t>
  </si>
  <si>
    <t>Ensalada rusa con pollo al grill</t>
  </si>
  <si>
    <t xml:space="preserve">Palta rellena a lo Waldorff </t>
  </si>
  <si>
    <t>Ensalada de Atún</t>
  </si>
  <si>
    <t>Nuggets con puré de papa amarilla</t>
  </si>
  <si>
    <t>BBQ wings con tequeños</t>
  </si>
  <si>
    <t>Kekito de chocolate</t>
  </si>
  <si>
    <t>Mini Brownie</t>
  </si>
  <si>
    <t>Cocaditas</t>
  </si>
  <si>
    <t>Agua de manzana</t>
  </si>
  <si>
    <t>Pollo al horno con puré de espinacas/arroz blanco</t>
  </si>
  <si>
    <t>Arroz con pollo</t>
  </si>
  <si>
    <t>Frejol canario guisado con tocino/arroz primavera</t>
  </si>
  <si>
    <t>Choclito saltado con pollo y arroz blanco</t>
  </si>
  <si>
    <t>Olluquitos guisados con res y arroz blanco</t>
  </si>
  <si>
    <t>Milanesa de pescado/arroz con choclo</t>
  </si>
  <si>
    <t>Pallares guisados con res/arroz con verduras</t>
  </si>
  <si>
    <t>Tallarín saltado Oriental de res</t>
  </si>
  <si>
    <t>Estofado de res con arroz blanco</t>
  </si>
  <si>
    <t>Pescado a la Meniere con arroz con choclo</t>
  </si>
  <si>
    <t>Happy Lunch Oriental Arroz chaufa de pollo con wantán</t>
  </si>
  <si>
    <t>Happy Lunch Italiano Pizzadillas de jamón y queso/Hojuelas caseras de papa</t>
  </si>
  <si>
    <t>Happy Lunch Marino Dedos de pescado con papitas y salsa golf</t>
  </si>
  <si>
    <t>Happy Lunch Mexicano burritos con nachos, guacamole y pico de gallo</t>
  </si>
  <si>
    <t>Happy Lunch Francés Crepes de pollo y espinacas con queso a la crema</t>
  </si>
  <si>
    <t xml:space="preserve">Ensalada Fresca con Atún </t>
  </si>
  <si>
    <t>Ensalada Criolla con pollito al grill</t>
  </si>
  <si>
    <t>Palta rellena a la reina</t>
  </si>
  <si>
    <t>Nuggets al horno con ensalada tricolor</t>
  </si>
  <si>
    <t>BBQ wing con ensalada de pasta</t>
  </si>
  <si>
    <t>Gelatina con fruta</t>
  </si>
  <si>
    <t>Alfajores</t>
  </si>
  <si>
    <t>Muffin de frutas</t>
  </si>
  <si>
    <t>Frejoles rojos batidos guisados con res /arroz con verduras</t>
  </si>
  <si>
    <t>Cordon bleu de pollo con arroz con verduras</t>
  </si>
  <si>
    <t>Trigo guisado con queso/arroz blanco</t>
  </si>
  <si>
    <t xml:space="preserve">Lomito saltado con arroz blanco </t>
  </si>
  <si>
    <t>Estofado de pollo/arroz blanco</t>
  </si>
  <si>
    <t>Pollo a la Coca-Cola/arroz con verduras</t>
  </si>
  <si>
    <t>Milanesa de pescado con verduras salteadas/arroz blanco</t>
  </si>
  <si>
    <t>Deditos de pescado/boliyucas</t>
  </si>
  <si>
    <t>Happy Lunch de pollo y palta/hojuelas de papas caseras</t>
  </si>
  <si>
    <t>Happy Lunch Oriental Arroz Chaufa/wantán</t>
  </si>
  <si>
    <t>Happy Lunch Italiano Tornillos en salsa a la Bolognesa/pan al ajo</t>
  </si>
  <si>
    <t>Happy lunch Italiano Pizzadilla de jamón y queso/hojuelas de camotes caseros</t>
  </si>
  <si>
    <t>Happy Lunch Sub de pollo ,lechuga ,tomate /hojuelas de papas caseras</t>
  </si>
  <si>
    <t>Ensalada fresca con pollo mechado y apio</t>
  </si>
  <si>
    <t>Ensalada Cobb</t>
  </si>
  <si>
    <t>Ensalada de verduras cocidas con pollo al grill</t>
  </si>
  <si>
    <t>Nuggets  al horno con puré de papa</t>
  </si>
  <si>
    <t>Dedos de pollo con boliyucas</t>
  </si>
  <si>
    <t>Barquillos bañados en chocolate</t>
  </si>
  <si>
    <t xml:space="preserve">Flan </t>
  </si>
  <si>
    <t xml:space="preserve">Ají de gallina con arroz blanco </t>
  </si>
  <si>
    <t>Tornillos a la Bolognesa</t>
  </si>
  <si>
    <t>Brochetas de pollo con papitas doradas/choclo</t>
  </si>
  <si>
    <t xml:space="preserve">Coliflor arrebozada con pollito/ arroz blanco </t>
  </si>
  <si>
    <t>Milanesa de pescado con papas doradas/arroz primavera</t>
  </si>
  <si>
    <t>Pollito saltado/arroz blanco</t>
  </si>
  <si>
    <t>Canelones con salsa Bolognesa</t>
  </si>
  <si>
    <t xml:space="preserve">Vainitas saltadas con arroz blanco </t>
  </si>
  <si>
    <t xml:space="preserve">Mini tacu-tacu de pallares con lomito al jugo </t>
  </si>
  <si>
    <t>Happy Lunch Oriental Arroz Chaufa aeropuerto de pollo /wantán</t>
  </si>
  <si>
    <t>Happy Lunch Marino Dedos de pescado con papitas y salsa tártara</t>
  </si>
  <si>
    <t>Happy Lunch Americano Cheese Burguer con papitas</t>
  </si>
  <si>
    <t>Happy Lunch Mexicano quesadillas de pollo/nachos y guacamole</t>
  </si>
  <si>
    <t>Ensalada Oriental con pollo al grill</t>
  </si>
  <si>
    <t>Taco Salad</t>
  </si>
  <si>
    <t>Nuggets al horno con papitas</t>
  </si>
  <si>
    <t>BBQ wing con papitas</t>
  </si>
  <si>
    <t>Dedos de pollo con papitas duquesas</t>
  </si>
  <si>
    <t xml:space="preserve">Gelatina  </t>
  </si>
  <si>
    <t>Kekito de frutas</t>
  </si>
  <si>
    <t>Mini Chocotejas</t>
  </si>
  <si>
    <t xml:space="preserve"> Maracuyá</t>
  </si>
  <si>
    <t>Tornillos a lo Alfredo</t>
  </si>
  <si>
    <t>Lasagna a la Pomarola con espinaca y pollo</t>
  </si>
  <si>
    <t>Milanesa de pollo / arroz  con verduras</t>
  </si>
  <si>
    <t>Happy Lunch Marino Dedos de pescado con yuqitas al horno y salsa tártara</t>
  </si>
  <si>
    <t>Happy Lunch Americano Wrap de pollo y palta con hojuelas de papas</t>
  </si>
  <si>
    <t>Ensalada Waldorf</t>
  </si>
  <si>
    <t>TOTAL SEPTIEMBRE S/.231.00</t>
  </si>
  <si>
    <t>Hoja de pedido SEPTIEMBRE 2014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</si>
</sst>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55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88"/>
      <color rgb="FFFF0000"/>
      <name val="Calibri"/>
      <family val="2"/>
    </font>
    <font>
      <b/>
      <sz val="8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72"/>
      <name val="Calibri"/>
      <family val="2"/>
    </font>
    <font>
      <b/>
      <sz val="20"/>
      <color theme="1"/>
      <name val="Calibri"/>
      <family val="2"/>
      <scheme val="minor"/>
    </font>
    <font>
      <u/>
      <sz val="36"/>
      <color theme="9"/>
      <name val="Calibri"/>
      <family val="2"/>
      <scheme val="minor"/>
    </font>
    <font>
      <sz val="36"/>
      <color theme="9"/>
      <name val="Times New Roman"/>
      <family val="1"/>
    </font>
    <font>
      <b/>
      <sz val="8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0" fillId="0" borderId="5" xfId="0" applyBorder="1"/>
    <xf numFmtId="0" fontId="0" fillId="0" borderId="0" xfId="0" applyAlignment="1">
      <alignment textRotation="45"/>
    </xf>
    <xf numFmtId="166" fontId="13" fillId="10" borderId="8" xfId="0" applyNumberFormat="1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3" fillId="4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5" fillId="9" borderId="5" xfId="0" applyFont="1" applyFill="1" applyBorder="1" applyAlignment="1" applyProtection="1">
      <alignment horizontal="center" vertical="center"/>
      <protection locked="0"/>
    </xf>
    <xf numFmtId="165" fontId="15" fillId="2" borderId="5" xfId="1" applyNumberFormat="1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6" fillId="0" borderId="4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13" fillId="3" borderId="5" xfId="0" applyFont="1" applyFill="1" applyBorder="1"/>
    <xf numFmtId="0" fontId="23" fillId="4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3" fillId="0" borderId="5" xfId="0" applyFont="1" applyBorder="1"/>
    <xf numFmtId="0" fontId="48" fillId="8" borderId="5" xfId="0" applyFont="1" applyFill="1" applyBorder="1" applyAlignment="1">
      <alignment horizontal="center" vertical="center" textRotation="90"/>
    </xf>
    <xf numFmtId="0" fontId="0" fillId="12" borderId="5" xfId="0" applyFill="1" applyBorder="1" applyAlignment="1">
      <alignment horizontal="center" vertical="center"/>
    </xf>
    <xf numFmtId="0" fontId="17" fillId="4" borderId="5" xfId="0" applyFont="1" applyFill="1" applyBorder="1" applyAlignment="1" applyProtection="1">
      <alignment horizontal="center" vertical="center" textRotation="90"/>
      <protection locked="0"/>
    </xf>
    <xf numFmtId="0" fontId="13" fillId="4" borderId="5" xfId="0" applyFont="1" applyFill="1" applyBorder="1"/>
    <xf numFmtId="0" fontId="14" fillId="4" borderId="5" xfId="0" applyFont="1" applyFill="1" applyBorder="1"/>
    <xf numFmtId="0" fontId="50" fillId="0" borderId="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0" fillId="11" borderId="0" xfId="0" applyFill="1" applyBorder="1" applyAlignment="1"/>
    <xf numFmtId="0" fontId="6" fillId="11" borderId="0" xfId="0" applyFont="1" applyFill="1"/>
    <xf numFmtId="0" fontId="53" fillId="11" borderId="0" xfId="0" applyFont="1" applyFill="1" applyBorder="1" applyAlignment="1"/>
    <xf numFmtId="0" fontId="26" fillId="11" borderId="4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6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8" borderId="2" xfId="0" applyFont="1" applyFill="1" applyBorder="1" applyAlignment="1">
      <alignment horizontal="center" vertical="center"/>
    </xf>
    <xf numFmtId="0" fontId="46" fillId="13" borderId="21" xfId="0" applyFont="1" applyFill="1" applyBorder="1" applyAlignment="1">
      <alignment horizontal="center"/>
    </xf>
    <xf numFmtId="16" fontId="24" fillId="3" borderId="15" xfId="0" applyNumberFormat="1" applyFont="1" applyFill="1" applyBorder="1" applyAlignment="1">
      <alignment horizontal="center" vertical="center"/>
    </xf>
    <xf numFmtId="16" fontId="24" fillId="3" borderId="23" xfId="0" applyNumberFormat="1" applyFont="1" applyFill="1" applyBorder="1" applyAlignment="1">
      <alignment horizontal="center" vertical="center"/>
    </xf>
    <xf numFmtId="16" fontId="24" fillId="14" borderId="15" xfId="0" applyNumberFormat="1" applyFont="1" applyFill="1" applyBorder="1" applyAlignment="1">
      <alignment horizontal="center" vertical="center"/>
    </xf>
    <xf numFmtId="16" fontId="54" fillId="3" borderId="15" xfId="0" applyNumberFormat="1" applyFont="1" applyFill="1" applyBorder="1" applyAlignment="1">
      <alignment horizontal="center" vertical="center" textRotation="90"/>
    </xf>
    <xf numFmtId="16" fontId="54" fillId="3" borderId="23" xfId="0" applyNumberFormat="1" applyFont="1" applyFill="1" applyBorder="1" applyAlignment="1">
      <alignment horizontal="center" vertical="center" textRotation="90"/>
    </xf>
    <xf numFmtId="0" fontId="23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2" applyFont="1" applyAlignment="1" applyProtection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49" fillId="8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7" borderId="5" xfId="0" applyFont="1" applyFill="1" applyBorder="1" applyAlignment="1"/>
    <xf numFmtId="0" fontId="20" fillId="3" borderId="0" xfId="0" applyFont="1" applyFill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CC6600"/>
      <color rgb="FFFF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7916153</xdr:colOff>
      <xdr:row>0</xdr:row>
      <xdr:rowOff>112059</xdr:rowOff>
    </xdr:from>
    <xdr:to>
      <xdr:col>5</xdr:col>
      <xdr:colOff>4202205</xdr:colOff>
      <xdr:row>1</xdr:row>
      <xdr:rowOff>1327358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47809094" y="112059"/>
          <a:ext cx="8612523" cy="3456475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SEPTIEMBRE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4095750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9519398</xdr:colOff>
      <xdr:row>69</xdr:row>
      <xdr:rowOff>294154</xdr:rowOff>
    </xdr:from>
    <xdr:to>
      <xdr:col>5</xdr:col>
      <xdr:colOff>6126503</xdr:colOff>
      <xdr:row>70</xdr:row>
      <xdr:rowOff>2238374</xdr:rowOff>
    </xdr:to>
    <xdr:sp macro="" textlink="">
      <xdr:nvSpPr>
        <xdr:cNvPr id="11" name="10 CuadroTexto"/>
        <xdr:cNvSpPr txBox="1"/>
      </xdr:nvSpPr>
      <xdr:spPr>
        <a:xfrm>
          <a:off x="11853023" y="98306404"/>
          <a:ext cx="45660855" cy="3992095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6720731</xdr:colOff>
      <xdr:row>69</xdr:row>
      <xdr:rowOff>60920</xdr:rowOff>
    </xdr:from>
    <xdr:to>
      <xdr:col>1</xdr:col>
      <xdr:colOff>9191625</xdr:colOff>
      <xdr:row>74</xdr:row>
      <xdr:rowOff>279309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54356" y="88357670"/>
          <a:ext cx="2470894" cy="4517934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6191250</xdr:colOff>
      <xdr:row>0</xdr:row>
      <xdr:rowOff>1</xdr:rowOff>
    </xdr:from>
    <xdr:to>
      <xdr:col>5</xdr:col>
      <xdr:colOff>12181416</xdr:colOff>
      <xdr:row>3</xdr:row>
      <xdr:rowOff>2115224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864375" y="1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11701677</xdr:colOff>
      <xdr:row>3</xdr:row>
      <xdr:rowOff>2366210</xdr:rowOff>
    </xdr:from>
    <xdr:to>
      <xdr:col>3</xdr:col>
      <xdr:colOff>7341770</xdr:colOff>
      <xdr:row>5</xdr:row>
      <xdr:rowOff>187993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655927" y="7366835"/>
          <a:ext cx="7689218" cy="3774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S/.10.50 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950677</xdr:colOff>
      <xdr:row>3</xdr:row>
      <xdr:rowOff>533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0677" cy="1132950"/>
        </a:xfrm>
        <a:prstGeom prst="rect">
          <a:avLst/>
        </a:prstGeom>
      </xdr:spPr>
    </xdr:pic>
    <xdr:clientData/>
  </xdr:twoCellAnchor>
  <xdr:twoCellAnchor editAs="oneCell">
    <xdr:from>
      <xdr:col>27</xdr:col>
      <xdr:colOff>182031</xdr:colOff>
      <xdr:row>0</xdr:row>
      <xdr:rowOff>0</xdr:rowOff>
    </xdr:from>
    <xdr:to>
      <xdr:col>35</xdr:col>
      <xdr:colOff>23282</xdr:colOff>
      <xdr:row>2</xdr:row>
      <xdr:rowOff>497417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23031" y="0"/>
          <a:ext cx="1270001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J71"/>
  <sheetViews>
    <sheetView tabSelected="1" zoomScale="20" zoomScaleNormal="20" zoomScaleSheetLayoutView="17" zoomScalePageLayoutView="40" workbookViewId="0">
      <selection activeCell="C61" sqref="C61"/>
    </sheetView>
  </sheetViews>
  <sheetFormatPr baseColWidth="10" defaultColWidth="9.140625" defaultRowHeight="36"/>
  <cols>
    <col min="1" max="1" width="34.7109375" style="6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83" t="s">
        <v>8</v>
      </c>
      <c r="B1" s="83"/>
      <c r="C1" s="83"/>
      <c r="D1" s="83"/>
      <c r="E1" s="83"/>
      <c r="F1" s="83"/>
    </row>
    <row r="2" spans="1:6" ht="138" customHeight="1">
      <c r="A2" s="84" t="s">
        <v>25</v>
      </c>
      <c r="B2" s="85"/>
      <c r="C2" s="85"/>
      <c r="D2" s="85"/>
      <c r="E2" s="85"/>
      <c r="F2" s="85"/>
    </row>
    <row r="3" spans="1:6" ht="79.5" customHeight="1">
      <c r="A3" s="2"/>
      <c r="B3" s="2"/>
      <c r="C3" s="2"/>
      <c r="D3" s="2"/>
      <c r="E3" s="2"/>
      <c r="F3" s="2"/>
    </row>
    <row r="4" spans="1:6" ht="204.75" customHeight="1">
      <c r="A4" s="2"/>
      <c r="B4" s="2"/>
      <c r="C4" s="88" t="s">
        <v>22</v>
      </c>
      <c r="D4" s="88"/>
      <c r="E4" s="88"/>
      <c r="F4" s="2"/>
    </row>
    <row r="5" spans="1:6" ht="216" customHeight="1">
      <c r="A5" s="89" t="s">
        <v>21</v>
      </c>
      <c r="B5" s="89"/>
      <c r="C5" s="89"/>
      <c r="D5" s="89"/>
      <c r="E5" s="89"/>
      <c r="F5" s="89"/>
    </row>
    <row r="6" spans="1:6" ht="144.75" customHeight="1">
      <c r="A6" s="90" t="s">
        <v>31</v>
      </c>
      <c r="B6" s="90"/>
      <c r="C6" s="90"/>
      <c r="D6" s="90"/>
      <c r="E6" s="90"/>
      <c r="F6" s="90"/>
    </row>
    <row r="7" spans="1:6" ht="201" customHeight="1">
      <c r="A7" s="91" t="s">
        <v>23</v>
      </c>
      <c r="B7" s="91"/>
      <c r="C7" s="91"/>
      <c r="D7" s="91"/>
      <c r="E7" s="91"/>
      <c r="F7" s="91"/>
    </row>
    <row r="8" spans="1:6" ht="54.75" customHeight="1">
      <c r="A8" s="86"/>
      <c r="B8" s="87"/>
      <c r="C8" s="87"/>
      <c r="D8" s="87"/>
      <c r="E8" s="87"/>
      <c r="F8" s="87"/>
    </row>
    <row r="9" spans="1:6" ht="74.25" customHeight="1" thickBot="1">
      <c r="A9" s="71" t="s">
        <v>5</v>
      </c>
      <c r="B9" s="72" t="s">
        <v>34</v>
      </c>
      <c r="C9" s="72" t="s">
        <v>35</v>
      </c>
      <c r="D9" s="72" t="s">
        <v>36</v>
      </c>
      <c r="E9" s="72" t="s">
        <v>37</v>
      </c>
      <c r="F9" s="72" t="s">
        <v>38</v>
      </c>
    </row>
    <row r="10" spans="1:6" ht="77.25" customHeight="1">
      <c r="A10" s="29" t="s">
        <v>10</v>
      </c>
      <c r="B10" s="73">
        <v>41883</v>
      </c>
      <c r="C10" s="73">
        <v>41884</v>
      </c>
      <c r="D10" s="73">
        <v>41885</v>
      </c>
      <c r="E10" s="73">
        <v>41886</v>
      </c>
      <c r="F10" s="73">
        <v>41887</v>
      </c>
    </row>
    <row r="11" spans="1:6" ht="38.25" hidden="1" customHeight="1">
      <c r="A11" s="58"/>
      <c r="B11" s="59"/>
      <c r="C11" s="59"/>
      <c r="D11" s="60"/>
      <c r="E11" s="60"/>
      <c r="F11" s="59"/>
    </row>
    <row r="12" spans="1:6" ht="182.25" customHeight="1">
      <c r="A12" s="20" t="s">
        <v>0</v>
      </c>
      <c r="B12" s="32" t="s">
        <v>59</v>
      </c>
      <c r="C12" s="33" t="s">
        <v>60</v>
      </c>
      <c r="D12" s="22" t="s">
        <v>61</v>
      </c>
      <c r="E12" s="33" t="s">
        <v>62</v>
      </c>
      <c r="F12" s="33" t="s">
        <v>63</v>
      </c>
    </row>
    <row r="13" spans="1:6" s="4" customFormat="1" ht="234" customHeight="1">
      <c r="A13" s="21" t="s">
        <v>11</v>
      </c>
      <c r="B13" s="31" t="s">
        <v>64</v>
      </c>
      <c r="C13" s="33" t="s">
        <v>65</v>
      </c>
      <c r="D13" s="66" t="s">
        <v>66</v>
      </c>
      <c r="E13" s="33" t="s">
        <v>56</v>
      </c>
      <c r="F13" s="33" t="s">
        <v>67</v>
      </c>
    </row>
    <row r="14" spans="1:6" ht="246" customHeight="1">
      <c r="A14" s="23" t="s">
        <v>3</v>
      </c>
      <c r="B14" s="36" t="s">
        <v>40</v>
      </c>
      <c r="C14" s="78" t="s">
        <v>39</v>
      </c>
      <c r="D14" s="79"/>
      <c r="E14" s="79"/>
      <c r="F14" s="79"/>
    </row>
    <row r="15" spans="1:6" ht="170.1" customHeight="1">
      <c r="A15" s="24" t="s">
        <v>1</v>
      </c>
      <c r="B15" s="68" t="s">
        <v>68</v>
      </c>
      <c r="C15" s="69" t="s">
        <v>69</v>
      </c>
      <c r="D15" s="69" t="s">
        <v>70</v>
      </c>
      <c r="E15" s="69" t="s">
        <v>71</v>
      </c>
      <c r="F15" s="30" t="s">
        <v>72</v>
      </c>
    </row>
    <row r="16" spans="1:6" ht="170.1" customHeight="1">
      <c r="A16" s="25" t="s">
        <v>2</v>
      </c>
      <c r="B16" s="26" t="s">
        <v>73</v>
      </c>
      <c r="C16" s="26" t="s">
        <v>74</v>
      </c>
      <c r="D16" s="26" t="s">
        <v>75</v>
      </c>
      <c r="E16" s="35" t="s">
        <v>76</v>
      </c>
      <c r="F16" s="35" t="s">
        <v>77</v>
      </c>
    </row>
    <row r="17" spans="1:6" ht="116.25" customHeight="1">
      <c r="A17" s="27" t="s">
        <v>4</v>
      </c>
      <c r="B17" s="26" t="s">
        <v>78</v>
      </c>
      <c r="C17" s="39" t="s">
        <v>42</v>
      </c>
      <c r="D17" s="26" t="s">
        <v>43</v>
      </c>
      <c r="E17" s="39" t="s">
        <v>42</v>
      </c>
      <c r="F17" s="35" t="s">
        <v>79</v>
      </c>
    </row>
    <row r="18" spans="1:6" ht="75" customHeight="1">
      <c r="A18" s="28" t="s">
        <v>12</v>
      </c>
      <c r="B18" s="19" t="s">
        <v>45</v>
      </c>
      <c r="C18" s="19" t="s">
        <v>44</v>
      </c>
      <c r="D18" s="19" t="s">
        <v>80</v>
      </c>
      <c r="E18" s="67" t="s">
        <v>81</v>
      </c>
      <c r="F18" s="19" t="s">
        <v>82</v>
      </c>
    </row>
    <row r="19" spans="1:6" ht="77.25" customHeight="1">
      <c r="A19" s="28" t="s">
        <v>13</v>
      </c>
      <c r="B19" s="18" t="s">
        <v>46</v>
      </c>
      <c r="C19" s="18" t="s">
        <v>48</v>
      </c>
      <c r="D19" s="18" t="s">
        <v>47</v>
      </c>
      <c r="E19" s="37" t="s">
        <v>49</v>
      </c>
      <c r="F19" s="18" t="s">
        <v>83</v>
      </c>
    </row>
    <row r="20" spans="1:6" ht="81.75" customHeight="1">
      <c r="A20" s="29" t="s">
        <v>10</v>
      </c>
      <c r="B20" s="73">
        <v>41890</v>
      </c>
      <c r="C20" s="73">
        <v>41891</v>
      </c>
      <c r="D20" s="73">
        <v>41892</v>
      </c>
      <c r="E20" s="73">
        <v>41893</v>
      </c>
      <c r="F20" s="73">
        <v>41894</v>
      </c>
    </row>
    <row r="21" spans="1:6" ht="36" hidden="1" customHeight="1">
      <c r="A21" s="58"/>
      <c r="B21" s="59"/>
      <c r="C21" s="59"/>
      <c r="D21" s="60"/>
      <c r="E21" s="60"/>
      <c r="F21" s="59"/>
    </row>
    <row r="22" spans="1:6" ht="95.25" customHeight="1">
      <c r="A22" s="20" t="s">
        <v>0</v>
      </c>
      <c r="B22" s="32" t="s">
        <v>84</v>
      </c>
      <c r="C22" s="33" t="s">
        <v>85</v>
      </c>
      <c r="D22" s="22" t="s">
        <v>86</v>
      </c>
      <c r="E22" s="33" t="s">
        <v>87</v>
      </c>
      <c r="F22" s="33" t="s">
        <v>88</v>
      </c>
    </row>
    <row r="23" spans="1:6" ht="255.75" customHeight="1">
      <c r="A23" s="21" t="s">
        <v>11</v>
      </c>
      <c r="B23" s="31" t="s">
        <v>89</v>
      </c>
      <c r="C23" s="33" t="s">
        <v>90</v>
      </c>
      <c r="D23" s="66" t="s">
        <v>91</v>
      </c>
      <c r="E23" s="33" t="s">
        <v>92</v>
      </c>
      <c r="F23" s="33" t="s">
        <v>93</v>
      </c>
    </row>
    <row r="24" spans="1:6" ht="156" customHeight="1">
      <c r="A24" s="23" t="s">
        <v>3</v>
      </c>
      <c r="B24" s="36" t="s">
        <v>40</v>
      </c>
      <c r="C24" s="78" t="s">
        <v>39</v>
      </c>
      <c r="D24" s="79"/>
      <c r="E24" s="79"/>
      <c r="F24" s="79"/>
    </row>
    <row r="25" spans="1:6" ht="303" customHeight="1">
      <c r="A25" s="24" t="s">
        <v>1</v>
      </c>
      <c r="B25" s="68" t="s">
        <v>94</v>
      </c>
      <c r="C25" s="69" t="s">
        <v>95</v>
      </c>
      <c r="D25" s="68" t="s">
        <v>96</v>
      </c>
      <c r="E25" s="69" t="s">
        <v>97</v>
      </c>
      <c r="F25" s="30" t="s">
        <v>98</v>
      </c>
    </row>
    <row r="26" spans="1:6" ht="211.5" customHeight="1">
      <c r="A26" s="25" t="s">
        <v>2</v>
      </c>
      <c r="B26" s="26" t="s">
        <v>99</v>
      </c>
      <c r="C26" s="26" t="s">
        <v>100</v>
      </c>
      <c r="D26" s="26" t="s">
        <v>73</v>
      </c>
      <c r="E26" s="35" t="s">
        <v>41</v>
      </c>
      <c r="F26" s="35" t="s">
        <v>101</v>
      </c>
    </row>
    <row r="27" spans="1:6" ht="153" customHeight="1">
      <c r="A27" s="27" t="s">
        <v>4</v>
      </c>
      <c r="B27" s="26" t="s">
        <v>102</v>
      </c>
      <c r="C27" s="39" t="s">
        <v>42</v>
      </c>
      <c r="D27" s="26" t="s">
        <v>103</v>
      </c>
      <c r="E27" s="39" t="s">
        <v>42</v>
      </c>
      <c r="F27" s="35" t="s">
        <v>43</v>
      </c>
    </row>
    <row r="28" spans="1:6" ht="77.25" customHeight="1">
      <c r="A28" s="28" t="s">
        <v>12</v>
      </c>
      <c r="B28" s="19" t="s">
        <v>104</v>
      </c>
      <c r="C28" s="19" t="s">
        <v>81</v>
      </c>
      <c r="D28" s="19" t="s">
        <v>105</v>
      </c>
      <c r="E28" s="67" t="s">
        <v>44</v>
      </c>
      <c r="F28" s="19" t="s">
        <v>106</v>
      </c>
    </row>
    <row r="29" spans="1:6" ht="76.5" customHeight="1">
      <c r="A29" s="28" t="s">
        <v>13</v>
      </c>
      <c r="B29" s="18" t="s">
        <v>46</v>
      </c>
      <c r="C29" s="18" t="s">
        <v>49</v>
      </c>
      <c r="D29" s="18" t="s">
        <v>47</v>
      </c>
      <c r="E29" s="37" t="s">
        <v>48</v>
      </c>
      <c r="F29" s="18" t="s">
        <v>49</v>
      </c>
    </row>
    <row r="30" spans="1:6" ht="96" customHeight="1">
      <c r="A30" s="29" t="s">
        <v>10</v>
      </c>
      <c r="B30" s="73">
        <v>41897</v>
      </c>
      <c r="C30" s="73">
        <v>41898</v>
      </c>
      <c r="D30" s="73">
        <v>41899</v>
      </c>
      <c r="E30" s="73">
        <v>41900</v>
      </c>
      <c r="F30" s="73">
        <v>41901</v>
      </c>
    </row>
    <row r="31" spans="1:6" ht="42.75" hidden="1" customHeight="1">
      <c r="A31" s="58"/>
      <c r="B31" s="59"/>
      <c r="C31" s="59"/>
      <c r="D31" s="60"/>
      <c r="E31" s="60"/>
      <c r="F31" s="59"/>
    </row>
    <row r="32" spans="1:6" ht="255.75" customHeight="1">
      <c r="A32" s="20" t="s">
        <v>0</v>
      </c>
      <c r="B32" s="32" t="s">
        <v>107</v>
      </c>
      <c r="C32" s="33" t="s">
        <v>52</v>
      </c>
      <c r="D32" s="22" t="s">
        <v>108</v>
      </c>
      <c r="E32" s="33" t="s">
        <v>109</v>
      </c>
      <c r="F32" s="33" t="s">
        <v>110</v>
      </c>
    </row>
    <row r="33" spans="1:6" ht="156" customHeight="1">
      <c r="A33" s="21" t="s">
        <v>11</v>
      </c>
      <c r="B33" s="31" t="s">
        <v>111</v>
      </c>
      <c r="C33" s="33" t="s">
        <v>112</v>
      </c>
      <c r="D33" s="66" t="s">
        <v>113</v>
      </c>
      <c r="E33" s="33" t="s">
        <v>66</v>
      </c>
      <c r="F33" s="33" t="s">
        <v>114</v>
      </c>
    </row>
    <row r="34" spans="1:6" ht="201.75" customHeight="1">
      <c r="A34" s="23" t="s">
        <v>3</v>
      </c>
      <c r="B34" s="36" t="s">
        <v>40</v>
      </c>
      <c r="C34" s="78" t="s">
        <v>39</v>
      </c>
      <c r="D34" s="79"/>
      <c r="E34" s="79"/>
      <c r="F34" s="79"/>
    </row>
    <row r="35" spans="1:6" ht="241.5" customHeight="1">
      <c r="A35" s="24" t="s">
        <v>1</v>
      </c>
      <c r="B35" s="68" t="s">
        <v>115</v>
      </c>
      <c r="C35" s="69" t="s">
        <v>116</v>
      </c>
      <c r="D35" s="69" t="s">
        <v>117</v>
      </c>
      <c r="E35" s="68" t="s">
        <v>118</v>
      </c>
      <c r="F35" s="30" t="s">
        <v>119</v>
      </c>
    </row>
    <row r="36" spans="1:6" ht="153">
      <c r="A36" s="25" t="s">
        <v>2</v>
      </c>
      <c r="B36" s="26" t="s">
        <v>73</v>
      </c>
      <c r="C36" s="26" t="s">
        <v>120</v>
      </c>
      <c r="D36" s="26" t="s">
        <v>121</v>
      </c>
      <c r="E36" s="35" t="s">
        <v>100</v>
      </c>
      <c r="F36" s="35" t="s">
        <v>122</v>
      </c>
    </row>
    <row r="37" spans="1:6" ht="219.75" customHeight="1">
      <c r="A37" s="27" t="s">
        <v>4</v>
      </c>
      <c r="B37" s="26" t="s">
        <v>123</v>
      </c>
      <c r="C37" s="39" t="s">
        <v>42</v>
      </c>
      <c r="D37" s="26" t="s">
        <v>124</v>
      </c>
      <c r="E37" s="39" t="s">
        <v>42</v>
      </c>
      <c r="F37" s="35" t="s">
        <v>54</v>
      </c>
    </row>
    <row r="38" spans="1:6" s="1" customFormat="1" ht="94.5" customHeight="1">
      <c r="A38" s="28" t="s">
        <v>12</v>
      </c>
      <c r="B38" s="19" t="s">
        <v>44</v>
      </c>
      <c r="C38" s="19" t="s">
        <v>104</v>
      </c>
      <c r="D38" s="19" t="s">
        <v>125</v>
      </c>
      <c r="E38" s="67" t="s">
        <v>126</v>
      </c>
      <c r="F38" s="19" t="s">
        <v>57</v>
      </c>
    </row>
    <row r="39" spans="1:6" s="70" customFormat="1" ht="108" customHeight="1">
      <c r="A39" s="28" t="s">
        <v>13</v>
      </c>
      <c r="B39" s="18" t="s">
        <v>49</v>
      </c>
      <c r="C39" s="18" t="s">
        <v>47</v>
      </c>
      <c r="D39" s="18" t="s">
        <v>48</v>
      </c>
      <c r="E39" s="37" t="s">
        <v>46</v>
      </c>
      <c r="F39" s="18" t="s">
        <v>49</v>
      </c>
    </row>
    <row r="40" spans="1:6" ht="96" customHeight="1">
      <c r="A40" s="29" t="s">
        <v>10</v>
      </c>
      <c r="B40" s="74">
        <v>41904</v>
      </c>
      <c r="C40" s="74">
        <v>41905</v>
      </c>
      <c r="D40" s="74">
        <v>41906</v>
      </c>
      <c r="E40" s="74">
        <v>41907</v>
      </c>
      <c r="F40" s="74">
        <v>41908</v>
      </c>
    </row>
    <row r="41" spans="1:6" ht="42.75" hidden="1" customHeight="1">
      <c r="A41" s="58"/>
      <c r="B41" s="59"/>
      <c r="C41" s="59"/>
      <c r="D41" s="59"/>
      <c r="E41" s="60"/>
      <c r="F41" s="59"/>
    </row>
    <row r="42" spans="1:6" ht="255.75" customHeight="1">
      <c r="A42" s="51" t="s">
        <v>0</v>
      </c>
      <c r="B42" s="32" t="s">
        <v>127</v>
      </c>
      <c r="C42" s="33" t="s">
        <v>128</v>
      </c>
      <c r="D42" s="22" t="s">
        <v>129</v>
      </c>
      <c r="E42" s="33" t="s">
        <v>130</v>
      </c>
      <c r="F42" s="33" t="s">
        <v>131</v>
      </c>
    </row>
    <row r="43" spans="1:6" ht="156" customHeight="1">
      <c r="A43" s="52" t="s">
        <v>11</v>
      </c>
      <c r="B43" s="31" t="s">
        <v>89</v>
      </c>
      <c r="C43" s="33" t="s">
        <v>132</v>
      </c>
      <c r="D43" s="66" t="s">
        <v>133</v>
      </c>
      <c r="E43" s="33" t="s">
        <v>134</v>
      </c>
      <c r="F43" s="33" t="s">
        <v>135</v>
      </c>
    </row>
    <row r="44" spans="1:6" ht="201.75" customHeight="1">
      <c r="A44" s="53" t="s">
        <v>3</v>
      </c>
      <c r="B44" s="36" t="s">
        <v>40</v>
      </c>
      <c r="C44" s="78" t="s">
        <v>39</v>
      </c>
      <c r="D44" s="79"/>
      <c r="E44" s="79"/>
      <c r="F44" s="79"/>
    </row>
    <row r="45" spans="1:6" ht="241.5" customHeight="1">
      <c r="A45" s="54" t="s">
        <v>1</v>
      </c>
      <c r="B45" s="68" t="s">
        <v>118</v>
      </c>
      <c r="C45" s="69" t="s">
        <v>136</v>
      </c>
      <c r="D45" s="69" t="s">
        <v>137</v>
      </c>
      <c r="E45" s="69" t="s">
        <v>138</v>
      </c>
      <c r="F45" s="30" t="s">
        <v>139</v>
      </c>
    </row>
    <row r="46" spans="1:6" ht="76.5" customHeight="1">
      <c r="A46" s="55" t="s">
        <v>2</v>
      </c>
      <c r="B46" s="26" t="s">
        <v>140</v>
      </c>
      <c r="C46" s="26" t="s">
        <v>141</v>
      </c>
      <c r="D46" s="26" t="s">
        <v>73</v>
      </c>
      <c r="E46" s="35" t="s">
        <v>41</v>
      </c>
      <c r="F46" s="35" t="s">
        <v>53</v>
      </c>
    </row>
    <row r="47" spans="1:6" ht="219.75" customHeight="1">
      <c r="A47" s="56" t="s">
        <v>4</v>
      </c>
      <c r="B47" s="26" t="s">
        <v>142</v>
      </c>
      <c r="C47" s="39" t="s">
        <v>42</v>
      </c>
      <c r="D47" s="26" t="s">
        <v>143</v>
      </c>
      <c r="E47" s="39" t="s">
        <v>42</v>
      </c>
      <c r="F47" s="35" t="s">
        <v>144</v>
      </c>
    </row>
    <row r="48" spans="1:6" s="1" customFormat="1" ht="94.5" customHeight="1">
      <c r="A48" s="57" t="s">
        <v>12</v>
      </c>
      <c r="B48" s="19" t="s">
        <v>50</v>
      </c>
      <c r="C48" s="19" t="s">
        <v>145</v>
      </c>
      <c r="D48" s="19" t="s">
        <v>146</v>
      </c>
      <c r="E48" s="67" t="s">
        <v>147</v>
      </c>
      <c r="F48" s="19" t="s">
        <v>55</v>
      </c>
    </row>
    <row r="49" spans="1:10" s="34" customFormat="1" ht="108" customHeight="1">
      <c r="A49" s="57" t="s">
        <v>13</v>
      </c>
      <c r="B49" s="18" t="s">
        <v>46</v>
      </c>
      <c r="C49" s="18" t="s">
        <v>47</v>
      </c>
      <c r="D49" s="18" t="s">
        <v>148</v>
      </c>
      <c r="E49" s="37" t="s">
        <v>49</v>
      </c>
      <c r="F49" s="18" t="s">
        <v>46</v>
      </c>
    </row>
    <row r="50" spans="1:10" s="1" customFormat="1" ht="93.75" customHeight="1">
      <c r="A50" s="29" t="s">
        <v>10</v>
      </c>
      <c r="B50" s="73">
        <v>41911</v>
      </c>
      <c r="C50" s="73">
        <v>41912</v>
      </c>
      <c r="D50" s="75" t="s">
        <v>5</v>
      </c>
      <c r="E50" s="75" t="s">
        <v>5</v>
      </c>
      <c r="F50" s="75"/>
      <c r="J50"/>
    </row>
    <row r="51" spans="1:10" s="34" customFormat="1" ht="31.5" hidden="1" customHeight="1">
      <c r="A51" s="61"/>
      <c r="B51" s="59"/>
      <c r="C51" s="59"/>
      <c r="D51" s="60"/>
      <c r="E51" s="60"/>
      <c r="F51" s="59"/>
      <c r="J51" s="4"/>
    </row>
    <row r="52" spans="1:10" s="34" customFormat="1" ht="210.75" customHeight="1">
      <c r="A52" s="20" t="s">
        <v>0</v>
      </c>
      <c r="B52" s="32" t="s">
        <v>149</v>
      </c>
      <c r="C52" s="33" t="s">
        <v>150</v>
      </c>
      <c r="D52" s="22"/>
      <c r="E52" s="33"/>
      <c r="F52" s="33"/>
      <c r="J52" s="4"/>
    </row>
    <row r="53" spans="1:10" s="4" customFormat="1" ht="213" customHeight="1">
      <c r="A53" s="21" t="s">
        <v>11</v>
      </c>
      <c r="B53" s="31" t="s">
        <v>64</v>
      </c>
      <c r="C53" s="33" t="s">
        <v>151</v>
      </c>
      <c r="D53" s="66"/>
      <c r="E53" s="33"/>
      <c r="F53" s="33"/>
    </row>
    <row r="54" spans="1:10" s="4" customFormat="1" ht="96.75" customHeight="1">
      <c r="A54" s="23" t="s">
        <v>51</v>
      </c>
      <c r="B54" s="36" t="s">
        <v>40</v>
      </c>
      <c r="C54" s="78" t="s">
        <v>39</v>
      </c>
      <c r="D54" s="79"/>
      <c r="E54" s="79"/>
      <c r="F54" s="79"/>
    </row>
    <row r="55" spans="1:10" ht="253.5" customHeight="1">
      <c r="A55" s="24" t="s">
        <v>33</v>
      </c>
      <c r="B55" s="68" t="s">
        <v>152</v>
      </c>
      <c r="C55" s="69" t="s">
        <v>153</v>
      </c>
      <c r="D55" s="69"/>
      <c r="E55" s="69"/>
      <c r="F55" s="30"/>
    </row>
    <row r="56" spans="1:10" ht="92.25" customHeight="1">
      <c r="A56" s="25" t="s">
        <v>2</v>
      </c>
      <c r="B56" s="26" t="s">
        <v>73</v>
      </c>
      <c r="C56" s="26" t="s">
        <v>154</v>
      </c>
      <c r="D56" s="26"/>
      <c r="E56" s="35"/>
      <c r="F56" s="35"/>
    </row>
    <row r="57" spans="1:10" s="1" customFormat="1" ht="199.5" customHeight="1">
      <c r="A57" s="27" t="s">
        <v>4</v>
      </c>
      <c r="B57" s="26" t="s">
        <v>78</v>
      </c>
      <c r="C57" s="39" t="s">
        <v>42</v>
      </c>
      <c r="D57" s="26" t="s">
        <v>5</v>
      </c>
      <c r="E57" s="39" t="s">
        <v>42</v>
      </c>
      <c r="F57" s="35"/>
      <c r="G57" s="40"/>
      <c r="H57" s="48"/>
    </row>
    <row r="58" spans="1:10" s="34" customFormat="1" ht="106.5" customHeight="1">
      <c r="A58" s="28" t="s">
        <v>12</v>
      </c>
      <c r="B58" s="19" t="s">
        <v>82</v>
      </c>
      <c r="C58" s="19" t="s">
        <v>44</v>
      </c>
      <c r="D58" s="19"/>
      <c r="E58" s="67"/>
      <c r="F58" s="19"/>
      <c r="G58" s="49"/>
      <c r="H58" s="50"/>
    </row>
    <row r="59" spans="1:10" s="1" customFormat="1" ht="97.5" customHeight="1">
      <c r="A59" s="28" t="s">
        <v>13</v>
      </c>
      <c r="B59" s="18" t="s">
        <v>49</v>
      </c>
      <c r="C59" s="18" t="s">
        <v>48</v>
      </c>
      <c r="D59" s="18"/>
      <c r="E59" s="37"/>
      <c r="F59" s="18"/>
      <c r="G59" s="40"/>
      <c r="H59" s="48"/>
      <c r="J59"/>
    </row>
    <row r="60" spans="1:10" s="64" customFormat="1" ht="122.25" customHeight="1">
      <c r="A60" s="62"/>
      <c r="B60" s="63"/>
      <c r="C60" s="63"/>
      <c r="D60" s="63"/>
      <c r="E60" s="63"/>
      <c r="F60" s="63"/>
    </row>
    <row r="61" spans="1:10" s="64" customFormat="1" ht="122.25" customHeight="1">
      <c r="A61" s="62"/>
      <c r="B61" s="65" t="s">
        <v>155</v>
      </c>
      <c r="C61" s="63"/>
      <c r="D61" s="63"/>
      <c r="E61" s="63"/>
      <c r="F61" s="63"/>
    </row>
    <row r="62" spans="1:10" s="64" customFormat="1" ht="122.25" customHeight="1">
      <c r="A62" s="62"/>
      <c r="B62" s="65"/>
      <c r="C62" s="63"/>
      <c r="D62" s="63"/>
      <c r="E62" s="63"/>
      <c r="F62" s="63"/>
    </row>
    <row r="63" spans="1:10" s="7" customFormat="1" ht="118.5" customHeight="1">
      <c r="A63" s="82" t="s">
        <v>14</v>
      </c>
      <c r="B63" s="82"/>
      <c r="C63" s="82"/>
      <c r="D63" s="82"/>
      <c r="E63" s="82"/>
      <c r="F63" s="82"/>
    </row>
    <row r="64" spans="1:10" s="7" customFormat="1" ht="126" customHeight="1">
      <c r="A64" s="81" t="s">
        <v>58</v>
      </c>
      <c r="B64" s="81"/>
      <c r="C64" s="81"/>
      <c r="D64" s="81"/>
      <c r="E64" s="81"/>
      <c r="F64" s="81"/>
    </row>
    <row r="65" spans="1:6" s="3" customFormat="1" ht="148.5" customHeight="1">
      <c r="A65" s="80" t="s">
        <v>15</v>
      </c>
      <c r="B65" s="80"/>
      <c r="C65" s="80"/>
      <c r="D65" s="80"/>
      <c r="E65" s="80"/>
      <c r="F65" s="80"/>
    </row>
    <row r="66" spans="1:6" s="3" customFormat="1" ht="53.25" customHeight="1">
      <c r="A66" s="80"/>
      <c r="B66" s="80"/>
      <c r="C66" s="80"/>
      <c r="D66" s="80"/>
      <c r="E66" s="80"/>
      <c r="F66" s="80"/>
    </row>
    <row r="67" spans="1:6" s="5" customFormat="1" ht="53.25" customHeight="1">
      <c r="A67" s="80"/>
      <c r="B67" s="80"/>
      <c r="C67" s="80"/>
      <c r="D67" s="80"/>
      <c r="E67" s="80"/>
      <c r="F67" s="80"/>
    </row>
    <row r="70" spans="1:6" hidden="1"/>
    <row r="71" spans="1:6" ht="219.75" customHeight="1"/>
  </sheetData>
  <sheetProtection selectLockedCells="1"/>
  <mergeCells count="15">
    <mergeCell ref="A1:F1"/>
    <mergeCell ref="A2:F2"/>
    <mergeCell ref="A8:F8"/>
    <mergeCell ref="C24:F24"/>
    <mergeCell ref="C4:E4"/>
    <mergeCell ref="A5:F5"/>
    <mergeCell ref="A6:F6"/>
    <mergeCell ref="A7:F7"/>
    <mergeCell ref="C34:F34"/>
    <mergeCell ref="C14:F14"/>
    <mergeCell ref="C44:F44"/>
    <mergeCell ref="C54:F54"/>
    <mergeCell ref="A65:F67"/>
    <mergeCell ref="A64:F64"/>
    <mergeCell ref="A63:F63"/>
  </mergeCells>
  <phoneticPr fontId="4" type="noConversion"/>
  <hyperlinks>
    <hyperlink ref="A65" r:id="rId1" display="www.divinafusion.com"/>
    <hyperlink ref="A65:F67" r:id="rId2" display="Encuentre el menú en:    www.happylunchesservice.com"/>
  </hyperlinks>
  <pageMargins left="0.25" right="0.25" top="0.41" bottom="0.75" header="0.3" footer="0.3"/>
  <pageSetup scale="10" orientation="portrait" r:id="rId3"/>
  <rowBreaks count="1" manualBreakCount="1">
    <brk id="68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I19"/>
  <sheetViews>
    <sheetView zoomScale="90" zoomScaleNormal="90" workbookViewId="0">
      <selection activeCell="AK9" sqref="AK9"/>
    </sheetView>
  </sheetViews>
  <sheetFormatPr baseColWidth="10" defaultColWidth="11.42578125" defaultRowHeight="15"/>
  <cols>
    <col min="1" max="1" width="39.140625" customWidth="1"/>
    <col min="2" max="2" width="5.140625" customWidth="1"/>
    <col min="3" max="12" width="3.28515625" customWidth="1"/>
    <col min="13" max="17" width="4.140625" customWidth="1"/>
    <col min="18" max="24" width="3.28515625" customWidth="1"/>
    <col min="25" max="25" width="3.28515625" hidden="1" customWidth="1"/>
    <col min="26" max="26" width="13.5703125" customWidth="1"/>
    <col min="27" max="27" width="16.28515625" bestFit="1" customWidth="1"/>
    <col min="28" max="28" width="21.42578125" customWidth="1"/>
    <col min="29" max="29" width="1.5703125" hidden="1" customWidth="1"/>
    <col min="30" max="34" width="2.140625" hidden="1" customWidth="1"/>
    <col min="35" max="35" width="10.28515625" hidden="1" customWidth="1"/>
  </cols>
  <sheetData>
    <row r="1" spans="1:35" ht="24.75" customHeight="1">
      <c r="A1" s="93" t="s">
        <v>156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35" ht="23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35" ht="40.5" customHeight="1" thickBot="1">
      <c r="A3" s="103" t="s">
        <v>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I3" t="s">
        <v>18</v>
      </c>
    </row>
    <row r="4" spans="1:35" ht="22.5" customHeight="1">
      <c r="A4" s="104" t="s">
        <v>27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6"/>
    </row>
    <row r="5" spans="1:35" s="9" customFormat="1" ht="22.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9"/>
    </row>
    <row r="6" spans="1:35" s="9" customFormat="1" ht="65.25">
      <c r="A6" s="38" t="s">
        <v>16</v>
      </c>
      <c r="B6" s="44" t="s">
        <v>17</v>
      </c>
      <c r="C6" s="76">
        <v>41883</v>
      </c>
      <c r="D6" s="76">
        <v>41884</v>
      </c>
      <c r="E6" s="76">
        <v>41885</v>
      </c>
      <c r="F6" s="76">
        <v>41886</v>
      </c>
      <c r="G6" s="76">
        <v>41887</v>
      </c>
      <c r="H6" s="76">
        <v>41890</v>
      </c>
      <c r="I6" s="76">
        <v>41891</v>
      </c>
      <c r="J6" s="76">
        <v>41892</v>
      </c>
      <c r="K6" s="76">
        <v>41893</v>
      </c>
      <c r="L6" s="76">
        <v>41894</v>
      </c>
      <c r="M6" s="76">
        <v>41897</v>
      </c>
      <c r="N6" s="76">
        <v>41898</v>
      </c>
      <c r="O6" s="76">
        <v>41899</v>
      </c>
      <c r="P6" s="76">
        <v>41900</v>
      </c>
      <c r="Q6" s="76">
        <v>41901</v>
      </c>
      <c r="R6" s="77">
        <v>41904</v>
      </c>
      <c r="S6" s="77">
        <v>41905</v>
      </c>
      <c r="T6" s="77">
        <v>41906</v>
      </c>
      <c r="U6" s="77">
        <v>41907</v>
      </c>
      <c r="V6" s="77">
        <v>41908</v>
      </c>
      <c r="W6" s="76">
        <v>41911</v>
      </c>
      <c r="X6" s="76">
        <v>41912</v>
      </c>
      <c r="Y6" s="42" t="s">
        <v>30</v>
      </c>
      <c r="Z6" s="15" t="s">
        <v>6</v>
      </c>
      <c r="AA6" s="16" t="s">
        <v>9</v>
      </c>
      <c r="AB6" s="17" t="s">
        <v>7</v>
      </c>
    </row>
    <row r="7" spans="1:35" ht="21" customHeight="1">
      <c r="A7" s="38" t="s">
        <v>5</v>
      </c>
      <c r="B7" s="45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8">
        <f>SUM(AD7:AI7)</f>
        <v>0</v>
      </c>
      <c r="AA7" s="14">
        <v>10.5</v>
      </c>
      <c r="AB7" s="12">
        <f>Z7*AA7</f>
        <v>0</v>
      </c>
      <c r="AC7" t="s">
        <v>5</v>
      </c>
      <c r="AD7">
        <f>COUNTIF(C7:Y7,"a")</f>
        <v>0</v>
      </c>
      <c r="AE7">
        <f>COUNTIF(C7:Y7,"z")</f>
        <v>0</v>
      </c>
      <c r="AF7">
        <f>COUNTIF(C7:Y7,"b")</f>
        <v>0</v>
      </c>
      <c r="AG7">
        <f>COUNTIF(C7:Y7,"c")</f>
        <v>0</v>
      </c>
      <c r="AH7">
        <f>COUNTIF(C7:Y7,"d")</f>
        <v>0</v>
      </c>
      <c r="AI7">
        <f>COUNTIF(C7:Y7,"e")</f>
        <v>0</v>
      </c>
    </row>
    <row r="8" spans="1:35" ht="20.25" customHeight="1" thickBot="1">
      <c r="A8" s="38" t="s">
        <v>5</v>
      </c>
      <c r="B8" s="4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8">
        <f t="shared" ref="Z8" si="0">SUM(AD8:AI8)</f>
        <v>0</v>
      </c>
      <c r="AA8" s="14">
        <v>10.5</v>
      </c>
      <c r="AB8" s="12">
        <f>Z8*AA8</f>
        <v>0</v>
      </c>
      <c r="AD8">
        <f>COUNTIF(C8:Y8,"a")</f>
        <v>0</v>
      </c>
      <c r="AE8">
        <f>COUNTIF(C8:Y8,"z")</f>
        <v>0</v>
      </c>
      <c r="AF8">
        <f>COUNTIF(C8:Y8,"b")</f>
        <v>0</v>
      </c>
      <c r="AG8">
        <f>COUNTIF(C8:Y8,"c")</f>
        <v>0</v>
      </c>
      <c r="AH8">
        <f>COUNTIF(C8:Y8,"d")</f>
        <v>0</v>
      </c>
      <c r="AI8">
        <f>COUNTIF(C8:Y8,"e")</f>
        <v>0</v>
      </c>
    </row>
    <row r="9" spans="1:35" ht="51" customHeight="1" thickBot="1">
      <c r="A9" s="94" t="s">
        <v>20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47" t="s">
        <v>32</v>
      </c>
      <c r="AB9" s="13">
        <f>SUM(AB7:AB8)</f>
        <v>0</v>
      </c>
    </row>
    <row r="10" spans="1:35" ht="44.25" customHeight="1" thickBo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11" t="s">
        <v>19</v>
      </c>
      <c r="AB10" s="10">
        <f>SUM(AB6:AB8)+12</f>
        <v>12</v>
      </c>
    </row>
    <row r="11" spans="1:35" ht="20.25" customHeight="1">
      <c r="A11" s="96" t="s">
        <v>24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8"/>
    </row>
    <row r="12" spans="1:35" ht="21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1"/>
    </row>
    <row r="13" spans="1:35" ht="20.2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1"/>
    </row>
    <row r="14" spans="1:35" ht="22.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1"/>
    </row>
    <row r="15" spans="1:35" ht="21.7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1"/>
    </row>
    <row r="16" spans="1:35" ht="19.5" customHeigh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</row>
    <row r="17" spans="1:33" ht="16.5" customHeight="1" thickBot="1">
      <c r="A17" s="102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1"/>
    </row>
    <row r="18" spans="1:33" ht="18.75">
      <c r="A18" s="41" t="s">
        <v>28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33" ht="18.75">
      <c r="A19" s="41" t="s">
        <v>29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</row>
  </sheetData>
  <mergeCells count="7">
    <mergeCell ref="B18:AB18"/>
    <mergeCell ref="B19:AB19"/>
    <mergeCell ref="A1:AB2"/>
    <mergeCell ref="A9:Z10"/>
    <mergeCell ref="A11:AG17"/>
    <mergeCell ref="A3:AB3"/>
    <mergeCell ref="A4:AH5"/>
  </mergeCells>
  <phoneticPr fontId="4" type="noConversion"/>
  <conditionalFormatting sqref="C7:Y8">
    <cfRule type="cellIs" dxfId="10" priority="50" operator="equal">
      <formula>"z"</formula>
    </cfRule>
    <cfRule type="cellIs" dxfId="9" priority="53" operator="equal">
      <formula>"e"</formula>
    </cfRule>
    <cfRule type="cellIs" dxfId="8" priority="54" operator="equal">
      <formula>"d"</formula>
    </cfRule>
    <cfRule type="cellIs" dxfId="7" priority="55" operator="equal">
      <formula>"c"</formula>
    </cfRule>
    <cfRule type="cellIs" dxfId="6" priority="56" operator="equal">
      <formula>"b"</formula>
    </cfRule>
    <cfRule type="cellIs" dxfId="5" priority="57" operator="equal">
      <formula>"a"</formula>
    </cfRule>
  </conditionalFormatting>
  <conditionalFormatting sqref="C7:Y7">
    <cfRule type="cellIs" dxfId="4" priority="45" operator="equal">
      <formula>"e"</formula>
    </cfRule>
    <cfRule type="cellIs" dxfId="3" priority="46" operator="equal">
      <formula>"d"</formula>
    </cfRule>
    <cfRule type="cellIs" dxfId="2" priority="47" operator="equal">
      <formula>"c"</formula>
    </cfRule>
    <cfRule type="cellIs" dxfId="1" priority="48" operator="equal">
      <formula>"b"</formula>
    </cfRule>
    <cfRule type="cellIs" dxfId="0" priority="49" operator="equal">
      <formula>"a"</formula>
    </cfRule>
  </conditionalFormatting>
  <conditionalFormatting sqref="Z7:Z8">
    <cfRule type="colorScale" priority="7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B7:AB8">
    <cfRule type="colorScale" priority="7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SEPTIEMBRE 2014</vt:lpstr>
      <vt:lpstr> HOJA DE PEDIDO SEPTIEMBRE 2014</vt:lpstr>
      <vt:lpstr>'MENU SEPTIEMBRE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Happy Lunches</cp:lastModifiedBy>
  <cp:lastPrinted>2014-08-15T20:22:01Z</cp:lastPrinted>
  <dcterms:created xsi:type="dcterms:W3CDTF">2009-12-16T20:00:28Z</dcterms:created>
  <dcterms:modified xsi:type="dcterms:W3CDTF">2014-08-15T20:22:16Z</dcterms:modified>
</cp:coreProperties>
</file>