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8475"/>
  </bookViews>
  <sheets>
    <sheet name="MENU NOVIEMBRE 2014" sheetId="1" r:id="rId1"/>
    <sheet name=" HOJA DE PEDIDO NOVIEMBRE 2014" sheetId="3" r:id="rId2"/>
  </sheets>
  <definedNames>
    <definedName name="_xlnm.Print_Area" localSheetId="0">'MENU NOVIEMBRE 2014'!$A$1:$F$57</definedName>
  </definedNames>
  <calcPr calcId="124519"/>
</workbook>
</file>

<file path=xl/calcChain.xml><?xml version="1.0" encoding="utf-8"?>
<calcChain xmlns="http://schemas.openxmlformats.org/spreadsheetml/2006/main">
  <c r="AA8" i="3"/>
  <c r="AB8"/>
  <c r="AC8"/>
  <c r="AD8"/>
  <c r="AE8"/>
  <c r="AF8"/>
  <c r="AF7"/>
  <c r="AE7"/>
  <c r="AD7"/>
  <c r="AC7"/>
  <c r="AB7"/>
  <c r="AA7"/>
  <c r="W8" l="1"/>
  <c r="Y8" s="1"/>
  <c r="W7"/>
  <c r="Y7" s="1"/>
  <c r="Y9" l="1"/>
  <c r="Y10"/>
</calcChain>
</file>

<file path=xl/comments1.xml><?xml version="1.0" encoding="utf-8"?>
<comments xmlns="http://schemas.openxmlformats.org/spreadsheetml/2006/main">
  <authors>
    <author>Usuario</author>
  </authors>
  <commentList>
    <comment ref="X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<sst xmlns="http://schemas.openxmlformats.org/spreadsheetml/2006/main" count="242" uniqueCount="163">
  <si>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</si>
  <si>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</si>
  <si>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</si>
  <si>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</si>
  <si>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</si>
  <si>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</si>
  <si>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</si>
  <si>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</si>
  <si>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</si>
  <si>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</si>
  <si>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</si>
  <si>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</si>
  <si>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</si>
  <si>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</si>
  <si>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</si>
  <si>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</si>
  <si>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</si>
  <si>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</si>
  <si>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</si>
  <si>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</si>
  <si>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</si>
  <si>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</si>
  <si>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</si>
  <si>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</si>
  <si>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</si>
  <si>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</si>
  <si>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</si>
  <si>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>No se aceptarán pedidos ni cambios de opción con menos de (24 horas) de anticipación, excepto dietas por enfermedad.</t>
  </si>
  <si>
    <t>Nombre del Padre y de la Madre:</t>
  </si>
  <si>
    <t>Correos Electrónicos y Teléfonos:</t>
  </si>
  <si>
    <t xml:space="preserve">            SCOTIABANK Cuenta Corriente: 000683-4205                                                                         Cód. Cta. Interbancario Scotia: 009 252 000006834205 84 </t>
  </si>
  <si>
    <t>Total a depositar</t>
  </si>
  <si>
    <t>Lunes</t>
  </si>
  <si>
    <t xml:space="preserve">Martes </t>
  </si>
  <si>
    <t xml:space="preserve">Miércoles </t>
  </si>
  <si>
    <t>Jueves</t>
  </si>
  <si>
    <t>Viernes</t>
  </si>
  <si>
    <t xml:space="preserve">PIZZA DISPONIBLE SOLO LOS DÍAS LUNES </t>
  </si>
  <si>
    <t xml:space="preserve">DISPONIBLE LUNES,MIÉRCOLES Y VIERNES </t>
  </si>
  <si>
    <t>Teléfonos:  445-8009  ó  446-0712         Contacto:   Jessica Pellegrin              Movistar: #955852586</t>
  </si>
  <si>
    <t>Entrada</t>
  </si>
  <si>
    <t>TOTAL NOVIEMBRE: S/.210.00</t>
  </si>
  <si>
    <t>Hoja de pedido NOVIEMBRE 2014</t>
  </si>
  <si>
    <t>Wantán</t>
  </si>
  <si>
    <t>Soufflé de verduras</t>
  </si>
  <si>
    <t>Ensalada Fresca</t>
  </si>
  <si>
    <t>Ensalada de Betarraga</t>
  </si>
  <si>
    <t>Huevito relleno</t>
  </si>
  <si>
    <t>Arroz Chaufa aeropuerto de pollo</t>
  </si>
  <si>
    <t>Cau cau de pollo con arroz blanco</t>
  </si>
  <si>
    <t>Arroz con carne</t>
  </si>
  <si>
    <t>Pollito al horno con puré y arroz blanco</t>
  </si>
  <si>
    <t>Brochetas de pollo con papas al horno y choclito sancochado</t>
  </si>
  <si>
    <t>Lentejitas guisadas con huevito al grill/arroz con verduras</t>
  </si>
  <si>
    <t>Trigo guisado con queso/arroz con verduras</t>
  </si>
  <si>
    <t>Frijol canario guisado con cerdo /arroz con verduras</t>
  </si>
  <si>
    <t>Caiguas rellenas / arroz blanco</t>
  </si>
  <si>
    <t xml:space="preserve">Pescado y papitas al horno a la parmesana </t>
  </si>
  <si>
    <t>Pizza Américana</t>
  </si>
  <si>
    <t>Happy lunch Americano Macarrones con queso/pan al ajo</t>
  </si>
  <si>
    <t>Happy lunch Pizzadillas de jamón y queso/mini césar</t>
  </si>
  <si>
    <t>Happy lunch Oriental Pollo con piña/arroz blanco/wantán</t>
  </si>
  <si>
    <t>Happy lunch tornillos en salsa de carne con pan al ajo</t>
  </si>
  <si>
    <t>Happy lunch criollo arroz con pollo con choclito a la Huancaína</t>
  </si>
  <si>
    <t>Ensalada César con pollito al grill</t>
  </si>
  <si>
    <t>Ensalada Cobb</t>
  </si>
  <si>
    <t>Ensalada Méxicana</t>
  </si>
  <si>
    <t>Ensalada de Atún</t>
  </si>
  <si>
    <t>Ensalada Cheff</t>
  </si>
  <si>
    <t xml:space="preserve">Nuggetts al horno con puré de papita amarilla </t>
  </si>
  <si>
    <t>Dedos de pollo con papitas</t>
  </si>
  <si>
    <t>Alitas BBQ con tequeños</t>
  </si>
  <si>
    <t>Fruta de estación</t>
  </si>
  <si>
    <t>Gelatina</t>
  </si>
  <si>
    <t>Barquillos de chocolate</t>
  </si>
  <si>
    <t>Helado</t>
  </si>
  <si>
    <t>Arroz con leche</t>
  </si>
  <si>
    <t xml:space="preserve">Limonada </t>
  </si>
  <si>
    <t>Naranjada</t>
  </si>
  <si>
    <t>Maracuyá</t>
  </si>
  <si>
    <t>Chicha Morada</t>
  </si>
  <si>
    <t>Limonada</t>
  </si>
  <si>
    <t>Mini Quesadilla</t>
  </si>
  <si>
    <t>Ensalada de pepino y tomate</t>
  </si>
  <si>
    <t>Mini tortilla de brócoli con coliflor</t>
  </si>
  <si>
    <t>Mini causita</t>
  </si>
  <si>
    <t>Ocopitas</t>
  </si>
  <si>
    <t>Tornillos a lo Alfredo</t>
  </si>
  <si>
    <t>Ají de gallina / Arroz blanco</t>
  </si>
  <si>
    <t>Arroz tapado con plátano al grill</t>
  </si>
  <si>
    <t>Seco de res/arroz blanco</t>
  </si>
  <si>
    <t>Escabeche de pollo(pieza de pollo)</t>
  </si>
  <si>
    <t xml:space="preserve">Pollito a la Coca-Cola / arroz con verduras </t>
  </si>
  <si>
    <t>Asado / camote al horno/ arroz primavera</t>
  </si>
  <si>
    <t>Estofado de pollo / Arroz Blanco</t>
  </si>
  <si>
    <t>Frijol Canario a la Chilena guisado con tocino/arroz blanco</t>
  </si>
  <si>
    <t>Garbanzos a la Vizcaína/arroz</t>
  </si>
  <si>
    <t>Happy Lunch Oriental Arroz chaufa de pollo con wantán</t>
  </si>
  <si>
    <t xml:space="preserve">Happy lunch Méxicano Quesadillas de pollo con nachos y guacamole </t>
  </si>
  <si>
    <t>Happy lunch Marino dedos de pescado con yuquitas y salsa tártara</t>
  </si>
  <si>
    <t>Happy lunch Américano Cheeseburguer con papitas</t>
  </si>
  <si>
    <t>Happy lunch Italiano Lasagna a la Bolognesa/pan al ajo</t>
  </si>
  <si>
    <t>Palta rellena a la reina</t>
  </si>
  <si>
    <t>Causa limeña</t>
  </si>
  <si>
    <t>Ensalada Waldorf con pollo mechado</t>
  </si>
  <si>
    <t>Ensalada Capresse con pollito al grill</t>
  </si>
  <si>
    <t>Nuggetts al horno con camotes dorados</t>
  </si>
  <si>
    <t>Dedos de pescado con tequeños de quinua</t>
  </si>
  <si>
    <t xml:space="preserve">Gelatina </t>
  </si>
  <si>
    <t>Muffin de Fruta</t>
  </si>
  <si>
    <t>Delicia de limón</t>
  </si>
  <si>
    <t>Papita a la Huancaína</t>
  </si>
  <si>
    <t>Pan al ajo</t>
  </si>
  <si>
    <t>Mini tortilla Española</t>
  </si>
  <si>
    <t>Ensalada Bruschetta</t>
  </si>
  <si>
    <t>Mini empanadita</t>
  </si>
  <si>
    <t>Locro de zapallo con arroz blanco</t>
  </si>
  <si>
    <t>Pasta Primavera(brócoli,pimientos rojos,albahaca,tomate,pollito al grill)</t>
  </si>
  <si>
    <t>Estofado de res/arroz blanco</t>
  </si>
  <si>
    <t>Pastel de fideos con jamón</t>
  </si>
  <si>
    <t>Olluquitos guisados con res /arroz blanco</t>
  </si>
  <si>
    <t>Arroz con pollo</t>
  </si>
  <si>
    <t>Puré de pallares guisados con cerdo/arroz al azafrán</t>
  </si>
  <si>
    <t>Choclito saltado con pollo /arroz blanco</t>
  </si>
  <si>
    <t>Milanesa de pollo con verduras salteados/arroz al azafrán</t>
  </si>
  <si>
    <t xml:space="preserve">Pollito al horno con verduras salteadas/arroz con espinaca </t>
  </si>
  <si>
    <t>Happy lunch Italiano Tornillos al pesto/pan al ajo</t>
  </si>
  <si>
    <t>Happy lunch Pizzadillas de jamón y queso/hojuelas de camote</t>
  </si>
  <si>
    <t>Happy lunch Méxicano con Burritos de pollo, guacamole y nachos</t>
  </si>
  <si>
    <t>Happy lunch Wrap de pollo,palta, pepino, lechuga, zanahoria/choclito con queso</t>
  </si>
  <si>
    <t>Happy lunch Oriental arroz chaufa de pollo con wantán</t>
  </si>
  <si>
    <t>Ensalada cocida de vegetales / pollito al grill</t>
  </si>
  <si>
    <t>Palta rellena a lo waldorf</t>
  </si>
  <si>
    <t>Ensalada fresca con pavito al horno</t>
  </si>
  <si>
    <t>Ensalada Rusa con pollo al grill</t>
  </si>
  <si>
    <t>Dedos de pollo con ensalada tricolor</t>
  </si>
  <si>
    <t>Alitas BBQ con boliquinuas</t>
  </si>
  <si>
    <t>Cocaditas de zanahoria</t>
  </si>
  <si>
    <t>Mazamorra Morada</t>
  </si>
  <si>
    <t>Choclito a la Huancaína</t>
  </si>
  <si>
    <t>Ensalada de palta</t>
  </si>
  <si>
    <t>Mini pizzadilla</t>
  </si>
  <si>
    <t>Pollo saltado/arroz blanco</t>
  </si>
  <si>
    <t>Papita rellena con verduras salteadas/salsa criolla</t>
  </si>
  <si>
    <t xml:space="preserve">Pollito Strogonoff/arroz primavera </t>
  </si>
  <si>
    <t>Ají de papas/filete de pollo al gril/arroz con verduras</t>
  </si>
  <si>
    <t>Tallarin saltado Oriental de pollo</t>
  </si>
  <si>
    <t>Panamitos guisados con cerdo/arroz con verduras</t>
  </si>
  <si>
    <t>Saltado tipo oriental de pollo con verduras/arroz blanco</t>
  </si>
  <si>
    <t>Seco a la norteña/arroz blanco</t>
  </si>
  <si>
    <t>Vainitas salteadas/arroz blanco</t>
  </si>
  <si>
    <t>Milanesa de pescado/arroz con choclo</t>
  </si>
  <si>
    <t>Happy lunch Cheeseburguer con papitas</t>
  </si>
  <si>
    <t>Happy lunch Criollo arroz con pollo con papita a la Huancaína</t>
  </si>
  <si>
    <t>Happy lunch Quiche de jamón y queso / mini César</t>
  </si>
  <si>
    <t xml:space="preserve">Happy lunch Pizzadillas de jamón y queso con hojuelas de papitas </t>
  </si>
  <si>
    <t>Ensalada de pollo mechado</t>
  </si>
  <si>
    <t>Ensalada Criolla</t>
  </si>
  <si>
    <t>Nuggetts al horno con papitas</t>
  </si>
  <si>
    <t>Dedos de pollo con choclito con queso</t>
  </si>
  <si>
    <t>Alitas con papitas</t>
  </si>
  <si>
    <t>Brownie</t>
  </si>
  <si>
    <t>Pudín de chocolate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</si>
</sst>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55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b/>
      <sz val="72"/>
      <name val="Calibri"/>
      <family val="2"/>
    </font>
    <font>
      <b/>
      <sz val="20"/>
      <color theme="1"/>
      <name val="Calibri"/>
      <family val="2"/>
      <scheme val="minor"/>
    </font>
    <font>
      <u/>
      <sz val="36"/>
      <color theme="9"/>
      <name val="Calibri"/>
      <family val="2"/>
      <scheme val="minor"/>
    </font>
    <font>
      <sz val="36"/>
      <color theme="9"/>
      <name val="Times New Roman"/>
      <family val="1"/>
    </font>
    <font>
      <b/>
      <sz val="8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0" fillId="0" borderId="5" xfId="0" applyBorder="1"/>
    <xf numFmtId="0" fontId="0" fillId="0" borderId="0" xfId="0" applyAlignment="1">
      <alignment textRotation="45"/>
    </xf>
    <xf numFmtId="166" fontId="13" fillId="10" borderId="8" xfId="0" applyNumberFormat="1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3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5" fillId="9" borderId="5" xfId="0" applyFont="1" applyFill="1" applyBorder="1" applyAlignment="1" applyProtection="1">
      <alignment horizontal="center" vertical="center"/>
      <protection locked="0"/>
    </xf>
    <xf numFmtId="165" fontId="15" fillId="2" borderId="5" xfId="1" applyNumberFormat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6" fillId="0" borderId="21" xfId="0" applyFont="1" applyBorder="1" applyAlignment="1">
      <alignment vertical="center"/>
    </xf>
    <xf numFmtId="0" fontId="13" fillId="3" borderId="5" xfId="0" applyFont="1" applyFill="1" applyBorder="1"/>
    <xf numFmtId="0" fontId="23" fillId="4" borderId="5" xfId="0" applyFont="1" applyFill="1" applyBorder="1" applyAlignment="1">
      <alignment horizontal="center" vertical="center" wrapText="1"/>
    </xf>
    <xf numFmtId="0" fontId="13" fillId="0" borderId="5" xfId="0" applyFont="1" applyBorder="1"/>
    <xf numFmtId="0" fontId="0" fillId="12" borderId="5" xfId="0" applyFill="1" applyBorder="1" applyAlignment="1">
      <alignment horizontal="center" vertical="center"/>
    </xf>
    <xf numFmtId="0" fontId="17" fillId="4" borderId="5" xfId="0" applyFont="1" applyFill="1" applyBorder="1" applyAlignment="1" applyProtection="1">
      <alignment horizontal="center" vertical="center" textRotation="90"/>
      <protection locked="0"/>
    </xf>
    <xf numFmtId="0" fontId="13" fillId="4" borderId="5" xfId="0" applyFont="1" applyFill="1" applyBorder="1"/>
    <xf numFmtId="0" fontId="14" fillId="4" borderId="5" xfId="0" applyFont="1" applyFill="1" applyBorder="1"/>
    <xf numFmtId="0" fontId="49" fillId="0" borderId="8" xfId="0" applyFont="1" applyBorder="1" applyAlignment="1">
      <alignment horizontal="center" wrapText="1"/>
    </xf>
    <xf numFmtId="0" fontId="10" fillId="11" borderId="0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24" fillId="11" borderId="19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0" fillId="11" borderId="0" xfId="0" applyFill="1" applyBorder="1" applyAlignment="1"/>
    <xf numFmtId="0" fontId="6" fillId="11" borderId="0" xfId="0" applyFont="1" applyFill="1"/>
    <xf numFmtId="0" fontId="52" fillId="11" borderId="0" xfId="0" applyFont="1" applyFill="1" applyBorder="1" applyAlignment="1"/>
    <xf numFmtId="0" fontId="26" fillId="11" borderId="4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6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8" borderId="2" xfId="0" applyFont="1" applyFill="1" applyBorder="1" applyAlignment="1">
      <alignment horizontal="center" vertical="center"/>
    </xf>
    <xf numFmtId="0" fontId="46" fillId="13" borderId="20" xfId="0" applyFont="1" applyFill="1" applyBorder="1" applyAlignment="1">
      <alignment horizontal="center"/>
    </xf>
    <xf numFmtId="16" fontId="24" fillId="3" borderId="15" xfId="0" applyNumberFormat="1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 wrapText="1"/>
    </xf>
    <xf numFmtId="0" fontId="23" fillId="11" borderId="4" xfId="0" applyFont="1" applyFill="1" applyBorder="1" applyAlignment="1">
      <alignment vertical="center" wrapText="1"/>
    </xf>
    <xf numFmtId="0" fontId="23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/>
    </xf>
    <xf numFmtId="0" fontId="26" fillId="11" borderId="3" xfId="0" applyFont="1" applyFill="1" applyBorder="1" applyAlignment="1">
      <alignment vertical="center"/>
    </xf>
    <xf numFmtId="16" fontId="53" fillId="3" borderId="15" xfId="0" applyNumberFormat="1" applyFont="1" applyFill="1" applyBorder="1" applyAlignment="1">
      <alignment horizontal="center" vertical="center" textRotation="90"/>
    </xf>
    <xf numFmtId="16" fontId="54" fillId="3" borderId="15" xfId="0" applyNumberFormat="1" applyFont="1" applyFill="1" applyBorder="1" applyAlignment="1">
      <alignment horizontal="center" vertical="center" textRotation="90"/>
    </xf>
    <xf numFmtId="0" fontId="23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2" applyFont="1" applyAlignment="1" applyProtection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48" fillId="8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7" borderId="5" xfId="0" applyFont="1" applyFill="1" applyBorder="1" applyAlignment="1"/>
    <xf numFmtId="0" fontId="20" fillId="3" borderId="0" xfId="0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NOVIEMBRE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9519398</xdr:colOff>
      <xdr:row>59</xdr:row>
      <xdr:rowOff>294154</xdr:rowOff>
    </xdr:from>
    <xdr:to>
      <xdr:col>5</xdr:col>
      <xdr:colOff>6126503</xdr:colOff>
      <xdr:row>60</xdr:row>
      <xdr:rowOff>2238374</xdr:rowOff>
    </xdr:to>
    <xdr:sp macro="" textlink="">
      <xdr:nvSpPr>
        <xdr:cNvPr id="11" name="10 CuadroTexto"/>
        <xdr:cNvSpPr txBox="1"/>
      </xdr:nvSpPr>
      <xdr:spPr>
        <a:xfrm>
          <a:off x="11853023" y="98306404"/>
          <a:ext cx="45660855" cy="3992095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6720731</xdr:colOff>
      <xdr:row>59</xdr:row>
      <xdr:rowOff>60920</xdr:rowOff>
    </xdr:from>
    <xdr:to>
      <xdr:col>1</xdr:col>
      <xdr:colOff>9191625</xdr:colOff>
      <xdr:row>64</xdr:row>
      <xdr:rowOff>279309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54356" y="88357670"/>
          <a:ext cx="2470894" cy="4517934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11701677</xdr:colOff>
      <xdr:row>3</xdr:row>
      <xdr:rowOff>2366210</xdr:rowOff>
    </xdr:from>
    <xdr:to>
      <xdr:col>3</xdr:col>
      <xdr:colOff>7341770</xdr:colOff>
      <xdr:row>5</xdr:row>
      <xdr:rowOff>187993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655927" y="7366835"/>
          <a:ext cx="7689218" cy="3774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S/.10.50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  <xdr:twoCellAnchor editAs="oneCell">
    <xdr:from>
      <xdr:col>24</xdr:col>
      <xdr:colOff>182031</xdr:colOff>
      <xdr:row>0</xdr:row>
      <xdr:rowOff>0</xdr:rowOff>
    </xdr:from>
    <xdr:to>
      <xdr:col>32</xdr:col>
      <xdr:colOff>23282</xdr:colOff>
      <xdr:row>2</xdr:row>
      <xdr:rowOff>497417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23031" y="0"/>
          <a:ext cx="1270001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F61"/>
  <sheetViews>
    <sheetView tabSelected="1" zoomScale="20" zoomScaleNormal="20" zoomScaleSheetLayoutView="17" zoomScalePageLayoutView="40" workbookViewId="0">
      <selection sqref="A1:F1"/>
    </sheetView>
  </sheetViews>
  <sheetFormatPr baseColWidth="10" defaultColWidth="9.140625" defaultRowHeight="36"/>
  <cols>
    <col min="1" max="1" width="34.7109375" style="6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74" t="s">
        <v>8</v>
      </c>
      <c r="B1" s="74"/>
      <c r="C1" s="74"/>
      <c r="D1" s="74"/>
      <c r="E1" s="74"/>
      <c r="F1" s="74"/>
    </row>
    <row r="2" spans="1:6" ht="138" customHeight="1">
      <c r="A2" s="75" t="s">
        <v>25</v>
      </c>
      <c r="B2" s="76"/>
      <c r="C2" s="76"/>
      <c r="D2" s="76"/>
      <c r="E2" s="76"/>
      <c r="F2" s="76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79" t="s">
        <v>22</v>
      </c>
      <c r="D4" s="79"/>
      <c r="E4" s="79"/>
      <c r="F4" s="2"/>
    </row>
    <row r="5" spans="1:6" ht="216" customHeight="1">
      <c r="A5" s="80" t="s">
        <v>21</v>
      </c>
      <c r="B5" s="80"/>
      <c r="C5" s="80"/>
      <c r="D5" s="80"/>
      <c r="E5" s="80"/>
      <c r="F5" s="80"/>
    </row>
    <row r="6" spans="1:6" ht="144.75" customHeight="1">
      <c r="A6" s="81" t="s">
        <v>30</v>
      </c>
      <c r="B6" s="81"/>
      <c r="C6" s="81"/>
      <c r="D6" s="81"/>
      <c r="E6" s="81"/>
      <c r="F6" s="81"/>
    </row>
    <row r="7" spans="1:6" ht="201" customHeight="1">
      <c r="A7" s="82" t="s">
        <v>23</v>
      </c>
      <c r="B7" s="82"/>
      <c r="C7" s="82"/>
      <c r="D7" s="82"/>
      <c r="E7" s="82"/>
      <c r="F7" s="82"/>
    </row>
    <row r="8" spans="1:6" ht="54.75" customHeight="1">
      <c r="A8" s="77"/>
      <c r="B8" s="78"/>
      <c r="C8" s="78"/>
      <c r="D8" s="78"/>
      <c r="E8" s="78"/>
      <c r="F8" s="78"/>
    </row>
    <row r="9" spans="1:6" ht="74.25" customHeight="1" thickBot="1">
      <c r="A9" s="58" t="s">
        <v>5</v>
      </c>
      <c r="B9" s="59" t="s">
        <v>32</v>
      </c>
      <c r="C9" s="59" t="s">
        <v>33</v>
      </c>
      <c r="D9" s="59" t="s">
        <v>34</v>
      </c>
      <c r="E9" s="59" t="s">
        <v>35</v>
      </c>
      <c r="F9" s="59" t="s">
        <v>36</v>
      </c>
    </row>
    <row r="10" spans="1:6" ht="77.25" customHeight="1">
      <c r="A10" s="29" t="s">
        <v>10</v>
      </c>
      <c r="B10" s="60">
        <v>41946</v>
      </c>
      <c r="C10" s="60">
        <v>41947</v>
      </c>
      <c r="D10" s="60">
        <v>41948</v>
      </c>
      <c r="E10" s="60">
        <v>41949</v>
      </c>
      <c r="F10" s="60">
        <v>41950</v>
      </c>
    </row>
    <row r="11" spans="1:6" ht="38.25" hidden="1" customHeight="1">
      <c r="A11" s="46" t="s">
        <v>40</v>
      </c>
      <c r="B11" s="47" t="s">
        <v>43</v>
      </c>
      <c r="C11" s="47" t="s">
        <v>44</v>
      </c>
      <c r="D11" s="48" t="s">
        <v>45</v>
      </c>
      <c r="E11" s="47" t="s">
        <v>46</v>
      </c>
      <c r="F11" s="47" t="s">
        <v>47</v>
      </c>
    </row>
    <row r="12" spans="1:6" ht="182.25" customHeight="1">
      <c r="A12" s="20" t="s">
        <v>0</v>
      </c>
      <c r="B12" s="61" t="s">
        <v>48</v>
      </c>
      <c r="C12" s="62" t="s">
        <v>49</v>
      </c>
      <c r="D12" s="22" t="s">
        <v>50</v>
      </c>
      <c r="E12" s="33" t="s">
        <v>51</v>
      </c>
      <c r="F12" s="33" t="s">
        <v>52</v>
      </c>
    </row>
    <row r="13" spans="1:6" s="4" customFormat="1" ht="234" customHeight="1">
      <c r="A13" s="21" t="s">
        <v>11</v>
      </c>
      <c r="B13" s="55" t="s">
        <v>53</v>
      </c>
      <c r="C13" s="55" t="s">
        <v>54</v>
      </c>
      <c r="D13" s="53" t="s">
        <v>55</v>
      </c>
      <c r="E13" s="33" t="s">
        <v>56</v>
      </c>
      <c r="F13" s="33" t="s">
        <v>57</v>
      </c>
    </row>
    <row r="14" spans="1:6" ht="246" customHeight="1">
      <c r="A14" s="23" t="s">
        <v>3</v>
      </c>
      <c r="B14" s="63" t="s">
        <v>58</v>
      </c>
      <c r="C14" s="69" t="s">
        <v>37</v>
      </c>
      <c r="D14" s="70"/>
      <c r="E14" s="70"/>
      <c r="F14" s="70"/>
    </row>
    <row r="15" spans="1:6" ht="170.1" customHeight="1">
      <c r="A15" s="24" t="s">
        <v>1</v>
      </c>
      <c r="B15" s="55" t="s">
        <v>59</v>
      </c>
      <c r="C15" s="62" t="s">
        <v>60</v>
      </c>
      <c r="D15" s="56" t="s">
        <v>61</v>
      </c>
      <c r="E15" s="56" t="s">
        <v>62</v>
      </c>
      <c r="F15" s="30" t="s">
        <v>63</v>
      </c>
    </row>
    <row r="16" spans="1:6" ht="170.1" customHeight="1">
      <c r="A16" s="25" t="s">
        <v>2</v>
      </c>
      <c r="B16" s="64" t="s">
        <v>64</v>
      </c>
      <c r="C16" s="64" t="s">
        <v>65</v>
      </c>
      <c r="D16" s="26" t="s">
        <v>66</v>
      </c>
      <c r="E16" s="35" t="s">
        <v>67</v>
      </c>
      <c r="F16" s="35" t="s">
        <v>68</v>
      </c>
    </row>
    <row r="17" spans="1:6" ht="153">
      <c r="A17" s="27" t="s">
        <v>4</v>
      </c>
      <c r="B17" s="64" t="s">
        <v>69</v>
      </c>
      <c r="C17" s="39" t="s">
        <v>38</v>
      </c>
      <c r="D17" s="26" t="s">
        <v>70</v>
      </c>
      <c r="E17" s="39" t="s">
        <v>38</v>
      </c>
      <c r="F17" s="35" t="s">
        <v>71</v>
      </c>
    </row>
    <row r="18" spans="1:6" ht="75" customHeight="1">
      <c r="A18" s="28" t="s">
        <v>12</v>
      </c>
      <c r="B18" s="65" t="s">
        <v>72</v>
      </c>
      <c r="C18" s="65" t="s">
        <v>73</v>
      </c>
      <c r="D18" s="19" t="s">
        <v>74</v>
      </c>
      <c r="E18" s="54" t="s">
        <v>75</v>
      </c>
      <c r="F18" s="19" t="s">
        <v>76</v>
      </c>
    </row>
    <row r="19" spans="1:6" ht="77.25" customHeight="1">
      <c r="A19" s="28" t="s">
        <v>13</v>
      </c>
      <c r="B19" s="66" t="s">
        <v>77</v>
      </c>
      <c r="C19" s="66" t="s">
        <v>78</v>
      </c>
      <c r="D19" s="18" t="s">
        <v>79</v>
      </c>
      <c r="E19" s="37" t="s">
        <v>80</v>
      </c>
      <c r="F19" s="18" t="s">
        <v>81</v>
      </c>
    </row>
    <row r="20" spans="1:6" ht="81.75" customHeight="1">
      <c r="A20" s="29" t="s">
        <v>10</v>
      </c>
      <c r="B20" s="60">
        <v>41953</v>
      </c>
      <c r="C20" s="60">
        <v>41954</v>
      </c>
      <c r="D20" s="60">
        <v>41955</v>
      </c>
      <c r="E20" s="60">
        <v>41956</v>
      </c>
      <c r="F20" s="60">
        <v>41957</v>
      </c>
    </row>
    <row r="21" spans="1:6" ht="36" hidden="1" customHeight="1">
      <c r="A21" s="46" t="s">
        <v>40</v>
      </c>
      <c r="B21" s="47" t="s">
        <v>82</v>
      </c>
      <c r="C21" s="47" t="s">
        <v>83</v>
      </c>
      <c r="D21" s="48" t="s">
        <v>84</v>
      </c>
      <c r="E21" s="48" t="s">
        <v>85</v>
      </c>
      <c r="F21" s="47" t="s">
        <v>86</v>
      </c>
    </row>
    <row r="22" spans="1:6" ht="95.25" customHeight="1">
      <c r="A22" s="20" t="s">
        <v>0</v>
      </c>
      <c r="B22" s="32" t="s">
        <v>87</v>
      </c>
      <c r="C22" s="33" t="s">
        <v>88</v>
      </c>
      <c r="D22" s="22" t="s">
        <v>89</v>
      </c>
      <c r="E22" s="33" t="s">
        <v>90</v>
      </c>
      <c r="F22" s="33" t="s">
        <v>91</v>
      </c>
    </row>
    <row r="23" spans="1:6" ht="255.75" customHeight="1">
      <c r="A23" s="21" t="s">
        <v>11</v>
      </c>
      <c r="B23" s="31" t="s">
        <v>92</v>
      </c>
      <c r="C23" s="33" t="s">
        <v>93</v>
      </c>
      <c r="D23" s="53" t="s">
        <v>94</v>
      </c>
      <c r="E23" s="33" t="s">
        <v>95</v>
      </c>
      <c r="F23" s="33" t="s">
        <v>96</v>
      </c>
    </row>
    <row r="24" spans="1:6" ht="156" customHeight="1">
      <c r="A24" s="23" t="s">
        <v>3</v>
      </c>
      <c r="B24" s="36" t="s">
        <v>58</v>
      </c>
      <c r="C24" s="69" t="s">
        <v>37</v>
      </c>
      <c r="D24" s="70"/>
      <c r="E24" s="70"/>
      <c r="F24" s="70"/>
    </row>
    <row r="25" spans="1:6" ht="303" customHeight="1">
      <c r="A25" s="24" t="s">
        <v>1</v>
      </c>
      <c r="B25" s="55" t="s">
        <v>97</v>
      </c>
      <c r="C25" s="56" t="s">
        <v>98</v>
      </c>
      <c r="D25" s="56" t="s">
        <v>99</v>
      </c>
      <c r="E25" s="56" t="s">
        <v>100</v>
      </c>
      <c r="F25" s="30" t="s">
        <v>101</v>
      </c>
    </row>
    <row r="26" spans="1:6" ht="211.5" customHeight="1">
      <c r="A26" s="25" t="s">
        <v>2</v>
      </c>
      <c r="B26" s="26" t="s">
        <v>64</v>
      </c>
      <c r="C26" s="26" t="s">
        <v>102</v>
      </c>
      <c r="D26" s="56" t="s">
        <v>103</v>
      </c>
      <c r="E26" s="35" t="s">
        <v>104</v>
      </c>
      <c r="F26" s="35" t="s">
        <v>105</v>
      </c>
    </row>
    <row r="27" spans="1:6" ht="153" customHeight="1">
      <c r="A27" s="27" t="s">
        <v>4</v>
      </c>
      <c r="B27" s="26" t="s">
        <v>106</v>
      </c>
      <c r="C27" s="39" t="s">
        <v>38</v>
      </c>
      <c r="D27" s="26" t="s">
        <v>70</v>
      </c>
      <c r="E27" s="39" t="s">
        <v>38</v>
      </c>
      <c r="F27" s="35" t="s">
        <v>107</v>
      </c>
    </row>
    <row r="28" spans="1:6" ht="77.25" customHeight="1">
      <c r="A28" s="28" t="s">
        <v>12</v>
      </c>
      <c r="B28" s="19" t="s">
        <v>108</v>
      </c>
      <c r="C28" s="19" t="s">
        <v>74</v>
      </c>
      <c r="D28" s="19" t="s">
        <v>109</v>
      </c>
      <c r="E28" s="54" t="s">
        <v>110</v>
      </c>
      <c r="F28" s="19" t="s">
        <v>75</v>
      </c>
    </row>
    <row r="29" spans="1:6" ht="76.5" customHeight="1">
      <c r="A29" s="28" t="s">
        <v>13</v>
      </c>
      <c r="B29" s="18" t="s">
        <v>78</v>
      </c>
      <c r="C29" s="18" t="s">
        <v>80</v>
      </c>
      <c r="D29" s="18" t="s">
        <v>79</v>
      </c>
      <c r="E29" s="37" t="s">
        <v>81</v>
      </c>
      <c r="F29" s="18" t="s">
        <v>80</v>
      </c>
    </row>
    <row r="30" spans="1:6" ht="96" customHeight="1">
      <c r="A30" s="29" t="s">
        <v>10</v>
      </c>
      <c r="B30" s="60">
        <v>41960</v>
      </c>
      <c r="C30" s="60">
        <v>41961</v>
      </c>
      <c r="D30" s="60">
        <v>41962</v>
      </c>
      <c r="E30" s="60">
        <v>41963</v>
      </c>
      <c r="F30" s="60">
        <v>41964</v>
      </c>
    </row>
    <row r="31" spans="1:6" ht="42.75" hidden="1" customHeight="1">
      <c r="A31" s="46" t="s">
        <v>40</v>
      </c>
      <c r="B31" s="47" t="s">
        <v>111</v>
      </c>
      <c r="C31" s="47" t="s">
        <v>112</v>
      </c>
      <c r="D31" s="48" t="s">
        <v>113</v>
      </c>
      <c r="E31" s="48" t="s">
        <v>114</v>
      </c>
      <c r="F31" s="47" t="s">
        <v>115</v>
      </c>
    </row>
    <row r="32" spans="1:6" ht="255.75" customHeight="1">
      <c r="A32" s="20" t="s">
        <v>0</v>
      </c>
      <c r="B32" s="32" t="s">
        <v>116</v>
      </c>
      <c r="C32" s="33" t="s">
        <v>117</v>
      </c>
      <c r="D32" s="22" t="s">
        <v>118</v>
      </c>
      <c r="E32" s="33" t="s">
        <v>119</v>
      </c>
      <c r="F32" s="33" t="s">
        <v>120</v>
      </c>
    </row>
    <row r="33" spans="1:6" ht="156" customHeight="1">
      <c r="A33" s="21" t="s">
        <v>11</v>
      </c>
      <c r="B33" s="31" t="s">
        <v>121</v>
      </c>
      <c r="C33" s="33" t="s">
        <v>122</v>
      </c>
      <c r="D33" s="53" t="s">
        <v>123</v>
      </c>
      <c r="E33" s="33" t="s">
        <v>124</v>
      </c>
      <c r="F33" s="33" t="s">
        <v>125</v>
      </c>
    </row>
    <row r="34" spans="1:6" ht="201.75" customHeight="1">
      <c r="A34" s="23" t="s">
        <v>3</v>
      </c>
      <c r="B34" s="36" t="s">
        <v>58</v>
      </c>
      <c r="C34" s="69" t="s">
        <v>37</v>
      </c>
      <c r="D34" s="70"/>
      <c r="E34" s="70"/>
      <c r="F34" s="70"/>
    </row>
    <row r="35" spans="1:6" ht="241.5" customHeight="1">
      <c r="A35" s="24" t="s">
        <v>1</v>
      </c>
      <c r="B35" s="55" t="s">
        <v>126</v>
      </c>
      <c r="C35" s="55" t="s">
        <v>127</v>
      </c>
      <c r="D35" s="55" t="s">
        <v>128</v>
      </c>
      <c r="E35" s="55" t="s">
        <v>129</v>
      </c>
      <c r="F35" s="55" t="s">
        <v>130</v>
      </c>
    </row>
    <row r="36" spans="1:6" ht="153">
      <c r="A36" s="25" t="s">
        <v>2</v>
      </c>
      <c r="B36" s="26" t="s">
        <v>64</v>
      </c>
      <c r="C36" s="26" t="s">
        <v>131</v>
      </c>
      <c r="D36" s="26" t="s">
        <v>132</v>
      </c>
      <c r="E36" s="35" t="s">
        <v>133</v>
      </c>
      <c r="F36" s="35" t="s">
        <v>134</v>
      </c>
    </row>
    <row r="37" spans="1:6" ht="219.75" customHeight="1">
      <c r="A37" s="27" t="s">
        <v>4</v>
      </c>
      <c r="B37" s="26" t="s">
        <v>69</v>
      </c>
      <c r="C37" s="39" t="s">
        <v>38</v>
      </c>
      <c r="D37" s="26" t="s">
        <v>135</v>
      </c>
      <c r="E37" s="39" t="s">
        <v>38</v>
      </c>
      <c r="F37" s="35" t="s">
        <v>136</v>
      </c>
    </row>
    <row r="38" spans="1:6" s="1" customFormat="1" ht="94.5" customHeight="1">
      <c r="A38" s="28" t="s">
        <v>12</v>
      </c>
      <c r="B38" s="19" t="s">
        <v>75</v>
      </c>
      <c r="C38" s="19" t="s">
        <v>72</v>
      </c>
      <c r="D38" s="19" t="s">
        <v>137</v>
      </c>
      <c r="E38" s="19" t="s">
        <v>108</v>
      </c>
      <c r="F38" s="19" t="s">
        <v>138</v>
      </c>
    </row>
    <row r="39" spans="1:6" s="57" customFormat="1" ht="108" customHeight="1">
      <c r="A39" s="28" t="s">
        <v>13</v>
      </c>
      <c r="B39" s="18" t="s">
        <v>77</v>
      </c>
      <c r="C39" s="18" t="s">
        <v>78</v>
      </c>
      <c r="D39" s="18" t="s">
        <v>80</v>
      </c>
      <c r="E39" s="37" t="s">
        <v>79</v>
      </c>
      <c r="F39" s="18" t="s">
        <v>81</v>
      </c>
    </row>
    <row r="40" spans="1:6" ht="96" customHeight="1">
      <c r="A40" s="29" t="s">
        <v>10</v>
      </c>
      <c r="B40" s="60">
        <v>41967</v>
      </c>
      <c r="C40" s="60">
        <v>41968</v>
      </c>
      <c r="D40" s="60">
        <v>41969</v>
      </c>
      <c r="E40" s="60">
        <v>41970</v>
      </c>
      <c r="F40" s="60">
        <v>41971</v>
      </c>
    </row>
    <row r="41" spans="1:6" ht="42.75" hidden="1" customHeight="1">
      <c r="A41" s="46" t="s">
        <v>40</v>
      </c>
      <c r="B41" s="47" t="s">
        <v>139</v>
      </c>
      <c r="C41" s="47" t="s">
        <v>140</v>
      </c>
      <c r="D41" s="48" t="s">
        <v>45</v>
      </c>
      <c r="E41" s="48" t="s">
        <v>44</v>
      </c>
      <c r="F41" s="47" t="s">
        <v>141</v>
      </c>
    </row>
    <row r="42" spans="1:6" ht="255.75" customHeight="1">
      <c r="A42" s="20" t="s">
        <v>0</v>
      </c>
      <c r="B42" s="32" t="s">
        <v>142</v>
      </c>
      <c r="C42" s="33" t="s">
        <v>143</v>
      </c>
      <c r="D42" s="22" t="s">
        <v>144</v>
      </c>
      <c r="E42" s="33" t="s">
        <v>145</v>
      </c>
      <c r="F42" s="33" t="s">
        <v>146</v>
      </c>
    </row>
    <row r="43" spans="1:6" ht="156" customHeight="1">
      <c r="A43" s="21" t="s">
        <v>11</v>
      </c>
      <c r="B43" s="31" t="s">
        <v>147</v>
      </c>
      <c r="C43" s="33" t="s">
        <v>148</v>
      </c>
      <c r="D43" s="53" t="s">
        <v>149</v>
      </c>
      <c r="E43" s="33" t="s">
        <v>150</v>
      </c>
      <c r="F43" s="33" t="s">
        <v>151</v>
      </c>
    </row>
    <row r="44" spans="1:6" ht="201.75" customHeight="1">
      <c r="A44" s="23" t="s">
        <v>3</v>
      </c>
      <c r="B44" s="36" t="s">
        <v>58</v>
      </c>
      <c r="C44" s="69" t="s">
        <v>37</v>
      </c>
      <c r="D44" s="70"/>
      <c r="E44" s="70"/>
      <c r="F44" s="70"/>
    </row>
    <row r="45" spans="1:6" ht="241.5" customHeight="1">
      <c r="A45" s="24" t="s">
        <v>1</v>
      </c>
      <c r="B45" s="55" t="s">
        <v>152</v>
      </c>
      <c r="C45" s="56" t="s">
        <v>153</v>
      </c>
      <c r="D45" s="56" t="s">
        <v>99</v>
      </c>
      <c r="E45" s="56" t="s">
        <v>154</v>
      </c>
      <c r="F45" s="30" t="s">
        <v>155</v>
      </c>
    </row>
    <row r="46" spans="1:6" ht="76.5" customHeight="1">
      <c r="A46" s="25" t="s">
        <v>2</v>
      </c>
      <c r="B46" s="26" t="s">
        <v>64</v>
      </c>
      <c r="C46" s="26" t="s">
        <v>156</v>
      </c>
      <c r="D46" s="26" t="s">
        <v>103</v>
      </c>
      <c r="E46" s="35" t="s">
        <v>157</v>
      </c>
      <c r="F46" s="35" t="s">
        <v>105</v>
      </c>
    </row>
    <row r="47" spans="1:6" ht="219.75" customHeight="1">
      <c r="A47" s="27" t="s">
        <v>4</v>
      </c>
      <c r="B47" s="26" t="s">
        <v>158</v>
      </c>
      <c r="C47" s="39" t="s">
        <v>38</v>
      </c>
      <c r="D47" s="26" t="s">
        <v>159</v>
      </c>
      <c r="E47" s="39" t="s">
        <v>38</v>
      </c>
      <c r="F47" s="35" t="s">
        <v>160</v>
      </c>
    </row>
    <row r="48" spans="1:6" s="1" customFormat="1" ht="94.5" customHeight="1">
      <c r="A48" s="28" t="s">
        <v>12</v>
      </c>
      <c r="B48" s="19" t="s">
        <v>161</v>
      </c>
      <c r="C48" s="19" t="s">
        <v>73</v>
      </c>
      <c r="D48" s="19" t="s">
        <v>72</v>
      </c>
      <c r="E48" s="54" t="s">
        <v>75</v>
      </c>
      <c r="F48" s="19" t="s">
        <v>162</v>
      </c>
    </row>
    <row r="49" spans="1:6" s="34" customFormat="1" ht="108" customHeight="1">
      <c r="A49" s="28" t="s">
        <v>13</v>
      </c>
      <c r="B49" s="18" t="s">
        <v>77</v>
      </c>
      <c r="C49" s="18" t="s">
        <v>80</v>
      </c>
      <c r="D49" s="18" t="s">
        <v>79</v>
      </c>
      <c r="E49" s="37" t="s">
        <v>81</v>
      </c>
      <c r="F49" s="18" t="s">
        <v>78</v>
      </c>
    </row>
    <row r="50" spans="1:6" s="51" customFormat="1" ht="122.25" customHeight="1">
      <c r="A50" s="49"/>
      <c r="B50" s="50"/>
      <c r="C50" s="50"/>
      <c r="D50" s="50"/>
      <c r="E50" s="50"/>
      <c r="F50" s="50"/>
    </row>
    <row r="51" spans="1:6" s="51" customFormat="1" ht="122.25" customHeight="1">
      <c r="A51" s="49"/>
      <c r="B51" s="52" t="s">
        <v>41</v>
      </c>
      <c r="C51" s="50"/>
      <c r="D51" s="50"/>
      <c r="E51" s="50"/>
      <c r="F51" s="50"/>
    </row>
    <row r="52" spans="1:6" s="51" customFormat="1" ht="122.25" customHeight="1">
      <c r="A52" s="49"/>
      <c r="B52" s="52"/>
      <c r="C52" s="50"/>
      <c r="D52" s="50"/>
      <c r="E52" s="50"/>
      <c r="F52" s="50"/>
    </row>
    <row r="53" spans="1:6" s="7" customFormat="1" ht="118.5" customHeight="1">
      <c r="A53" s="73" t="s">
        <v>14</v>
      </c>
      <c r="B53" s="73"/>
      <c r="C53" s="73"/>
      <c r="D53" s="73"/>
      <c r="E53" s="73"/>
      <c r="F53" s="73"/>
    </row>
    <row r="54" spans="1:6" s="7" customFormat="1" ht="126" customHeight="1">
      <c r="A54" s="72" t="s">
        <v>39</v>
      </c>
      <c r="B54" s="72"/>
      <c r="C54" s="72"/>
      <c r="D54" s="72"/>
      <c r="E54" s="72"/>
      <c r="F54" s="72"/>
    </row>
    <row r="55" spans="1:6" s="3" customFormat="1" ht="148.5" customHeight="1">
      <c r="A55" s="71" t="s">
        <v>15</v>
      </c>
      <c r="B55" s="71"/>
      <c r="C55" s="71"/>
      <c r="D55" s="71"/>
      <c r="E55" s="71"/>
      <c r="F55" s="71"/>
    </row>
    <row r="56" spans="1:6" s="3" customFormat="1" ht="53.25" customHeight="1">
      <c r="A56" s="71"/>
      <c r="B56" s="71"/>
      <c r="C56" s="71"/>
      <c r="D56" s="71"/>
      <c r="E56" s="71"/>
      <c r="F56" s="71"/>
    </row>
    <row r="57" spans="1:6" s="5" customFormat="1" ht="53.25" customHeight="1">
      <c r="A57" s="71"/>
      <c r="B57" s="71"/>
      <c r="C57" s="71"/>
      <c r="D57" s="71"/>
      <c r="E57" s="71"/>
      <c r="F57" s="71"/>
    </row>
    <row r="60" spans="1:6" hidden="1"/>
    <row r="61" spans="1:6" ht="219.75" customHeight="1"/>
  </sheetData>
  <sheetProtection selectLockedCells="1"/>
  <mergeCells count="14">
    <mergeCell ref="A1:F1"/>
    <mergeCell ref="A2:F2"/>
    <mergeCell ref="A8:F8"/>
    <mergeCell ref="C24:F24"/>
    <mergeCell ref="C4:E4"/>
    <mergeCell ref="A5:F5"/>
    <mergeCell ref="A6:F6"/>
    <mergeCell ref="A7:F7"/>
    <mergeCell ref="C14:F14"/>
    <mergeCell ref="C34:F34"/>
    <mergeCell ref="C44:F44"/>
    <mergeCell ref="A55:F57"/>
    <mergeCell ref="A54:F54"/>
    <mergeCell ref="A53:F53"/>
  </mergeCells>
  <phoneticPr fontId="4" type="noConversion"/>
  <hyperlinks>
    <hyperlink ref="A55" r:id="rId1" display="www.divinafusion.com"/>
    <hyperlink ref="A55:F57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58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F19"/>
  <sheetViews>
    <sheetView zoomScale="90" zoomScaleNormal="90" workbookViewId="0">
      <selection activeCell="S8" sqref="S8"/>
    </sheetView>
  </sheetViews>
  <sheetFormatPr baseColWidth="10" defaultColWidth="11.42578125" defaultRowHeight="15"/>
  <cols>
    <col min="1" max="1" width="39.140625" customWidth="1"/>
    <col min="2" max="2" width="5.140625" customWidth="1"/>
    <col min="3" max="15" width="3.28515625" customWidth="1"/>
    <col min="16" max="20" width="4.140625" customWidth="1"/>
    <col min="21" max="22" width="3.28515625" customWidth="1"/>
    <col min="23" max="23" width="13.5703125" customWidth="1"/>
    <col min="24" max="24" width="16.28515625" bestFit="1" customWidth="1"/>
    <col min="25" max="25" width="21.42578125" customWidth="1"/>
    <col min="26" max="26" width="1.5703125" hidden="1" customWidth="1"/>
    <col min="27" max="31" width="2.140625" hidden="1" customWidth="1"/>
    <col min="32" max="32" width="10.28515625" hidden="1" customWidth="1"/>
  </cols>
  <sheetData>
    <row r="1" spans="1:32" ht="24.7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32" ht="23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32" ht="40.5" customHeight="1" thickBot="1">
      <c r="A3" s="94" t="s">
        <v>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AF3" t="s">
        <v>18</v>
      </c>
    </row>
    <row r="4" spans="1:32" ht="22.5" customHeight="1">
      <c r="A4" s="95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32" s="9" customFormat="1" ht="22.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0"/>
    </row>
    <row r="6" spans="1:32" s="9" customFormat="1" ht="50.25" customHeight="1">
      <c r="A6" s="38" t="s">
        <v>16</v>
      </c>
      <c r="B6" s="42" t="s">
        <v>17</v>
      </c>
      <c r="C6" s="67">
        <v>41946</v>
      </c>
      <c r="D6" s="67">
        <v>41947</v>
      </c>
      <c r="E6" s="67">
        <v>41948</v>
      </c>
      <c r="F6" s="67">
        <v>41949</v>
      </c>
      <c r="G6" s="67">
        <v>41950</v>
      </c>
      <c r="H6" s="68">
        <v>41953</v>
      </c>
      <c r="I6" s="68">
        <v>41954</v>
      </c>
      <c r="J6" s="68">
        <v>41955</v>
      </c>
      <c r="K6" s="68">
        <v>41956</v>
      </c>
      <c r="L6" s="68">
        <v>41957</v>
      </c>
      <c r="M6" s="67">
        <v>41960</v>
      </c>
      <c r="N6" s="67">
        <v>41961</v>
      </c>
      <c r="O6" s="67">
        <v>41962</v>
      </c>
      <c r="P6" s="67">
        <v>41963</v>
      </c>
      <c r="Q6" s="67">
        <v>41964</v>
      </c>
      <c r="R6" s="67">
        <v>41967</v>
      </c>
      <c r="S6" s="67">
        <v>41968</v>
      </c>
      <c r="T6" s="67">
        <v>41969</v>
      </c>
      <c r="U6" s="67">
        <v>41970</v>
      </c>
      <c r="V6" s="67">
        <v>41971</v>
      </c>
      <c r="W6" s="15" t="s">
        <v>6</v>
      </c>
      <c r="X6" s="16" t="s">
        <v>9</v>
      </c>
      <c r="Y6" s="17" t="s">
        <v>7</v>
      </c>
    </row>
    <row r="7" spans="1:32" ht="21" customHeight="1">
      <c r="A7" s="38" t="s">
        <v>5</v>
      </c>
      <c r="B7" s="4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8">
        <f>SUM(AA7:AF7)</f>
        <v>0</v>
      </c>
      <c r="X7" s="14">
        <v>10.5</v>
      </c>
      <c r="Y7" s="12">
        <f>W7*X7</f>
        <v>0</v>
      </c>
      <c r="Z7" t="s">
        <v>5</v>
      </c>
      <c r="AA7">
        <f>COUNTIF(C7:V7,"a")</f>
        <v>0</v>
      </c>
      <c r="AB7">
        <f>COUNTIF(C7:V7,"z")</f>
        <v>0</v>
      </c>
      <c r="AC7">
        <f>COUNTIF(C7:V7,"b")</f>
        <v>0</v>
      </c>
      <c r="AD7">
        <f>COUNTIF(C7:V7,"c")</f>
        <v>0</v>
      </c>
      <c r="AE7">
        <f>COUNTIF(C7:V7,"d")</f>
        <v>0</v>
      </c>
      <c r="AF7">
        <f>COUNTIF(C7:V7,"e")</f>
        <v>0</v>
      </c>
    </row>
    <row r="8" spans="1:32" ht="20.25" customHeight="1" thickBot="1">
      <c r="A8" s="38" t="s">
        <v>5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8">
        <f t="shared" ref="W8" si="0">SUM(AA8:AF8)</f>
        <v>0</v>
      </c>
      <c r="X8" s="14">
        <v>10.5</v>
      </c>
      <c r="Y8" s="12">
        <f>W8*X8</f>
        <v>0</v>
      </c>
      <c r="AA8">
        <f>COUNTIF(C8:V8,"a")</f>
        <v>0</v>
      </c>
      <c r="AB8">
        <f>COUNTIF(C8:V8,"z")</f>
        <v>0</v>
      </c>
      <c r="AC8">
        <f>COUNTIF(C8:V8,"b")</f>
        <v>0</v>
      </c>
      <c r="AD8">
        <f>COUNTIF(C8:V8,"c")</f>
        <v>0</v>
      </c>
      <c r="AE8">
        <f>COUNTIF(C8:V8,"d")</f>
        <v>0</v>
      </c>
      <c r="AF8">
        <f>COUNTIF(C8:V8,"e")</f>
        <v>0</v>
      </c>
    </row>
    <row r="9" spans="1:32" ht="51" customHeight="1" thickBot="1">
      <c r="A9" s="85" t="s">
        <v>20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45" t="s">
        <v>31</v>
      </c>
      <c r="Y9" s="13">
        <f>SUM(Y7:Y8)</f>
        <v>0</v>
      </c>
    </row>
    <row r="10" spans="1:32" ht="44.25" customHeight="1" thickBo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11" t="s">
        <v>19</v>
      </c>
      <c r="Y10" s="10">
        <f>SUM(Y6:Y8)+12</f>
        <v>12</v>
      </c>
    </row>
    <row r="11" spans="1:32" ht="20.25" customHeight="1">
      <c r="A11" s="87" t="s">
        <v>24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9"/>
    </row>
    <row r="12" spans="1:32" ht="21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2"/>
    </row>
    <row r="13" spans="1:32" ht="20.2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</row>
    <row r="14" spans="1:32" ht="22.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2"/>
    </row>
    <row r="15" spans="1:32" ht="21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2"/>
    </row>
    <row r="16" spans="1:32" ht="19.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2"/>
    </row>
    <row r="17" spans="1:30" ht="16.5" customHeight="1" thickBot="1">
      <c r="A17" s="93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2"/>
    </row>
    <row r="18" spans="1:30" ht="18.75">
      <c r="A18" s="40" t="s">
        <v>28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30" ht="18.75">
      <c r="A19" s="40" t="s">
        <v>29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</sheetData>
  <mergeCells count="7">
    <mergeCell ref="B18:Y18"/>
    <mergeCell ref="B19:Y19"/>
    <mergeCell ref="A1:Y2"/>
    <mergeCell ref="A9:W10"/>
    <mergeCell ref="A11:AD17"/>
    <mergeCell ref="A3:Y3"/>
    <mergeCell ref="A4:AE5"/>
  </mergeCells>
  <phoneticPr fontId="4" type="noConversion"/>
  <conditionalFormatting sqref="C7:V8">
    <cfRule type="cellIs" dxfId="10" priority="50" operator="equal">
      <formula>"z"</formula>
    </cfRule>
    <cfRule type="cellIs" dxfId="9" priority="53" operator="equal">
      <formula>"e"</formula>
    </cfRule>
    <cfRule type="cellIs" dxfId="8" priority="54" operator="equal">
      <formula>"d"</formula>
    </cfRule>
    <cfRule type="cellIs" dxfId="7" priority="55" operator="equal">
      <formula>"c"</formula>
    </cfRule>
    <cfRule type="cellIs" dxfId="6" priority="56" operator="equal">
      <formula>"b"</formula>
    </cfRule>
    <cfRule type="cellIs" dxfId="5" priority="57" operator="equal">
      <formula>"a"</formula>
    </cfRule>
  </conditionalFormatting>
  <conditionalFormatting sqref="C7:V7">
    <cfRule type="cellIs" dxfId="4" priority="45" operator="equal">
      <formula>"e"</formula>
    </cfRule>
    <cfRule type="cellIs" dxfId="3" priority="46" operator="equal">
      <formula>"d"</formula>
    </cfRule>
    <cfRule type="cellIs" dxfId="2" priority="47" operator="equal">
      <formula>"c"</formula>
    </cfRule>
    <cfRule type="cellIs" dxfId="1" priority="48" operator="equal">
      <formula>"b"</formula>
    </cfRule>
    <cfRule type="cellIs" dxfId="0" priority="49" operator="equal">
      <formula>"a"</formula>
    </cfRule>
  </conditionalFormatting>
  <conditionalFormatting sqref="W7:W8">
    <cfRule type="colorScale" priority="7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Y7:Y8">
    <cfRule type="colorScale" priority="7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NOVIEMBRE 2014</vt:lpstr>
      <vt:lpstr> HOJA DE PEDIDO NOVIEMBRE 2014</vt:lpstr>
      <vt:lpstr>'MENU NOVIEMBRE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2014-08-15T20:22:01Z</cp:lastPrinted>
  <dcterms:created xsi:type="dcterms:W3CDTF">2009-12-16T20:00:28Z</dcterms:created>
  <dcterms:modified xsi:type="dcterms:W3CDTF">2014-10-16T15:26:46Z</dcterms:modified>
</cp:coreProperties>
</file>